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390" windowWidth="24675" windowHeight="11550"/>
  </bookViews>
  <sheets>
    <sheet name="I stopień stacjonarne" sheetId="1" r:id="rId1"/>
    <sheet name="I stopień niestacjonarne" sheetId="6" r:id="rId2"/>
  </sheets>
  <definedNames>
    <definedName name="_xlnm.Print_Area" localSheetId="0">'I stopień stacjonarne'!$A$1:$AS$100</definedName>
  </definedNames>
  <calcPr calcId="124519"/>
</workbook>
</file>

<file path=xl/calcChain.xml><?xml version="1.0" encoding="utf-8"?>
<calcChain xmlns="http://schemas.openxmlformats.org/spreadsheetml/2006/main">
  <c r="H97" i="1"/>
  <c r="I97"/>
  <c r="J97"/>
  <c r="L97"/>
  <c r="Z97"/>
  <c r="AB97"/>
  <c r="AD97"/>
  <c r="AE97"/>
  <c r="AF97"/>
  <c r="AH97"/>
  <c r="AJ97"/>
  <c r="AL97"/>
  <c r="AN97"/>
  <c r="AP97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AS95"/>
  <c r="AR95"/>
  <c r="AQ95"/>
  <c r="AS94"/>
  <c r="AR94"/>
  <c r="AQ94"/>
  <c r="AS93"/>
  <c r="AR93"/>
  <c r="AQ93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AQ90" i="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S96"/>
  <c r="R96"/>
  <c r="L96"/>
  <c r="K96"/>
  <c r="J96"/>
  <c r="I96"/>
  <c r="H96"/>
  <c r="G96"/>
  <c r="AS95"/>
  <c r="AR95"/>
  <c r="AS94"/>
  <c r="AS93"/>
  <c r="AS92"/>
  <c r="AR94"/>
  <c r="AR93"/>
  <c r="AR92"/>
  <c r="AQ94"/>
  <c r="AQ93"/>
  <c r="AQ92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AS90"/>
  <c r="AR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R90"/>
  <c r="Q90"/>
  <c r="P90"/>
  <c r="O90"/>
  <c r="N90"/>
  <c r="M90"/>
  <c r="L90"/>
  <c r="K90"/>
  <c r="J90"/>
  <c r="I90"/>
  <c r="H90"/>
  <c r="G90"/>
  <c r="S90"/>
  <c r="L97"/>
  <c r="AS89"/>
  <c r="AR89"/>
  <c r="AQ89"/>
  <c r="AS75"/>
  <c r="AS76"/>
  <c r="AS77"/>
  <c r="AS78"/>
  <c r="AS79"/>
  <c r="AS80"/>
  <c r="AS81"/>
  <c r="AS82"/>
  <c r="AS83"/>
  <c r="AS84"/>
  <c r="AS85"/>
  <c r="AS86"/>
  <c r="AR75"/>
  <c r="AR76"/>
  <c r="AR77"/>
  <c r="AR78"/>
  <c r="AR79"/>
  <c r="AR80"/>
  <c r="AR81"/>
  <c r="AR82"/>
  <c r="AR83"/>
  <c r="AR84"/>
  <c r="AR85"/>
  <c r="AR86"/>
  <c r="AQ75"/>
  <c r="AQ76"/>
  <c r="AQ77"/>
  <c r="AQ78"/>
  <c r="AQ79"/>
  <c r="AQ80"/>
  <c r="AQ81"/>
  <c r="AQ82"/>
  <c r="AQ83"/>
  <c r="AQ84"/>
  <c r="AQ85"/>
  <c r="AQ86"/>
  <c r="AS74"/>
  <c r="AR74"/>
  <c r="AQ74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AS71"/>
  <c r="AS60"/>
  <c r="AS61"/>
  <c r="AS62"/>
  <c r="AS63"/>
  <c r="AS64"/>
  <c r="AS65"/>
  <c r="AS66"/>
  <c r="AS67"/>
  <c r="AS68"/>
  <c r="AS69"/>
  <c r="AS70"/>
  <c r="AR60"/>
  <c r="AR61"/>
  <c r="AR62"/>
  <c r="AR63"/>
  <c r="AR64"/>
  <c r="AR65"/>
  <c r="AR66"/>
  <c r="AR67"/>
  <c r="AR68"/>
  <c r="AR69"/>
  <c r="AR70"/>
  <c r="AR71"/>
  <c r="AQ60"/>
  <c r="AQ61"/>
  <c r="AQ62"/>
  <c r="AQ63"/>
  <c r="AQ64"/>
  <c r="AQ65"/>
  <c r="AQ66"/>
  <c r="AQ67"/>
  <c r="AQ68"/>
  <c r="AQ69"/>
  <c r="AQ70"/>
  <c r="AQ71"/>
  <c r="AS59"/>
  <c r="AR59"/>
  <c r="AQ59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X96" s="1"/>
  <c r="W72"/>
  <c r="V72"/>
  <c r="U72"/>
  <c r="U96" s="1"/>
  <c r="T72"/>
  <c r="T96" s="1"/>
  <c r="S72"/>
  <c r="R72"/>
  <c r="R97" s="1"/>
  <c r="Q72"/>
  <c r="P72"/>
  <c r="O72"/>
  <c r="N72"/>
  <c r="M72"/>
  <c r="L72"/>
  <c r="K72"/>
  <c r="J72"/>
  <c r="I72"/>
  <c r="H72"/>
  <c r="G72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52"/>
  <c r="AS53"/>
  <c r="AS54"/>
  <c r="AS55"/>
  <c r="AR2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52"/>
  <c r="AR53"/>
  <c r="AR54"/>
  <c r="AR5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S25"/>
  <c r="AR25"/>
  <c r="AQ25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W96" s="1"/>
  <c r="V56"/>
  <c r="V96" s="1"/>
  <c r="U56"/>
  <c r="T56"/>
  <c r="S56"/>
  <c r="R56"/>
  <c r="Q56"/>
  <c r="P56"/>
  <c r="O56"/>
  <c r="O96" s="1"/>
  <c r="N56"/>
  <c r="N96" s="1"/>
  <c r="M56"/>
  <c r="L56"/>
  <c r="K56"/>
  <c r="J56"/>
  <c r="I56"/>
  <c r="H56"/>
  <c r="G56"/>
  <c r="AS22"/>
  <c r="AS21"/>
  <c r="AS20"/>
  <c r="AS19"/>
  <c r="AS18"/>
  <c r="AS17"/>
  <c r="AS16"/>
  <c r="AS15"/>
  <c r="AS12"/>
  <c r="AR12"/>
  <c r="AR13"/>
  <c r="AR14"/>
  <c r="AR15"/>
  <c r="AR16"/>
  <c r="AR17"/>
  <c r="AR18"/>
  <c r="AR19"/>
  <c r="AR20"/>
  <c r="AR21"/>
  <c r="AR22"/>
  <c r="AQ12"/>
  <c r="AQ13"/>
  <c r="AQ14"/>
  <c r="AQ15"/>
  <c r="AQ23" s="1"/>
  <c r="AQ16"/>
  <c r="AQ17"/>
  <c r="AQ18"/>
  <c r="AQ19"/>
  <c r="AQ20"/>
  <c r="AQ21"/>
  <c r="AQ22"/>
  <c r="AS11"/>
  <c r="AR11"/>
  <c r="AQ11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P96" l="1"/>
  <c r="AR56"/>
  <c r="M96"/>
  <c r="Q96"/>
  <c r="AQ56"/>
  <c r="AS56"/>
  <c r="AS23"/>
  <c r="AS72"/>
  <c r="AS87"/>
  <c r="AQ87"/>
  <c r="AR72"/>
  <c r="AQ72"/>
  <c r="AR87"/>
  <c r="AR23"/>
  <c r="AS90" i="1"/>
  <c r="AR90"/>
  <c r="AQ90"/>
  <c r="AS87"/>
  <c r="AR87"/>
  <c r="AQ87"/>
  <c r="AS86"/>
  <c r="AR86"/>
  <c r="AQ86"/>
  <c r="AS85"/>
  <c r="AR85"/>
  <c r="AQ85"/>
  <c r="AS84"/>
  <c r="AR84"/>
  <c r="AQ84"/>
  <c r="AS83"/>
  <c r="AR83"/>
  <c r="AQ83"/>
  <c r="AS82"/>
  <c r="AR82"/>
  <c r="AQ82"/>
  <c r="AS81"/>
  <c r="AR81"/>
  <c r="AQ81"/>
  <c r="AS80"/>
  <c r="AR80"/>
  <c r="AQ80"/>
  <c r="AS79"/>
  <c r="AR79"/>
  <c r="AQ79"/>
  <c r="AS78"/>
  <c r="AR78"/>
  <c r="AQ78"/>
  <c r="AS77"/>
  <c r="AR77"/>
  <c r="AQ77"/>
  <c r="AS76"/>
  <c r="AR76"/>
  <c r="AQ76"/>
  <c r="AS75"/>
  <c r="AR75"/>
  <c r="AQ75"/>
  <c r="AS61"/>
  <c r="AS62"/>
  <c r="AS73" s="1"/>
  <c r="AS63"/>
  <c r="AS64"/>
  <c r="AS65"/>
  <c r="AS66"/>
  <c r="AS67"/>
  <c r="AS68"/>
  <c r="AS69"/>
  <c r="AS70"/>
  <c r="AS71"/>
  <c r="AS72"/>
  <c r="AR61"/>
  <c r="AR62"/>
  <c r="AR63"/>
  <c r="AR64"/>
  <c r="AR65"/>
  <c r="AR66"/>
  <c r="AR67"/>
  <c r="AR68"/>
  <c r="AR69"/>
  <c r="AR70"/>
  <c r="AR71"/>
  <c r="AR72"/>
  <c r="AQ61"/>
  <c r="AQ62"/>
  <c r="AQ63"/>
  <c r="AQ64"/>
  <c r="AQ65"/>
  <c r="AQ66"/>
  <c r="AQ67"/>
  <c r="AQ68"/>
  <c r="AQ69"/>
  <c r="AQ70"/>
  <c r="AQ71"/>
  <c r="AQ72"/>
  <c r="AS60"/>
  <c r="AR60"/>
  <c r="AQ60"/>
  <c r="AP73"/>
  <c r="AO73"/>
  <c r="AO97" s="1"/>
  <c r="AN73"/>
  <c r="AM73"/>
  <c r="AM97" s="1"/>
  <c r="AL73"/>
  <c r="AK73"/>
  <c r="AK97" s="1"/>
  <c r="AJ73"/>
  <c r="AI73"/>
  <c r="AH73"/>
  <c r="AG73"/>
  <c r="AF73"/>
  <c r="AE73"/>
  <c r="AD73"/>
  <c r="AC73"/>
  <c r="AB73"/>
  <c r="AA73"/>
  <c r="AA97" s="1"/>
  <c r="Z73"/>
  <c r="Y73"/>
  <c r="X73"/>
  <c r="X97" s="1"/>
  <c r="W73"/>
  <c r="W97" s="1"/>
  <c r="V73"/>
  <c r="V97" s="1"/>
  <c r="U73"/>
  <c r="T73"/>
  <c r="T97" s="1"/>
  <c r="S73"/>
  <c r="S97" s="1"/>
  <c r="R73"/>
  <c r="Q73"/>
  <c r="P73"/>
  <c r="P97" s="1"/>
  <c r="O73"/>
  <c r="O97" s="1"/>
  <c r="N73"/>
  <c r="M73"/>
  <c r="L73"/>
  <c r="K73"/>
  <c r="J73"/>
  <c r="I73"/>
  <c r="H73"/>
  <c r="G73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52"/>
  <c r="AS53"/>
  <c r="AS54"/>
  <c r="AS55"/>
  <c r="AS5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52"/>
  <c r="AR53"/>
  <c r="AR54"/>
  <c r="AR55"/>
  <c r="AR56"/>
  <c r="AS26"/>
  <c r="AR26"/>
  <c r="AQ5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26"/>
  <c r="AP57"/>
  <c r="AO57"/>
  <c r="AN57"/>
  <c r="AM57"/>
  <c r="AL57"/>
  <c r="AK57"/>
  <c r="AJ57"/>
  <c r="AI57"/>
  <c r="AI97" s="1"/>
  <c r="AH57"/>
  <c r="AG57"/>
  <c r="AG97" s="1"/>
  <c r="AF57"/>
  <c r="AE57"/>
  <c r="AD57"/>
  <c r="AC57"/>
  <c r="AC97" s="1"/>
  <c r="AB57"/>
  <c r="AA57"/>
  <c r="Z57"/>
  <c r="Y57"/>
  <c r="Y97" s="1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AS23"/>
  <c r="AS22"/>
  <c r="AS21"/>
  <c r="AS20"/>
  <c r="AS19"/>
  <c r="AS18"/>
  <c r="AS17"/>
  <c r="AS16"/>
  <c r="AS15"/>
  <c r="AS12"/>
  <c r="AS24" s="1"/>
  <c r="AR12"/>
  <c r="AR13"/>
  <c r="AR14"/>
  <c r="AR15"/>
  <c r="AR16"/>
  <c r="AR17"/>
  <c r="AR18"/>
  <c r="AR19"/>
  <c r="AR20"/>
  <c r="AR21"/>
  <c r="AR22"/>
  <c r="AR23"/>
  <c r="AQ12"/>
  <c r="AQ13"/>
  <c r="AQ14"/>
  <c r="AQ15"/>
  <c r="AQ16"/>
  <c r="AQ17"/>
  <c r="AQ18"/>
  <c r="AQ19"/>
  <c r="AQ20"/>
  <c r="AQ21"/>
  <c r="AQ22"/>
  <c r="AQ23"/>
  <c r="AS11"/>
  <c r="AR11"/>
  <c r="AQ11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AQ57" l="1"/>
  <c r="G97"/>
  <c r="K97"/>
  <c r="AR24"/>
  <c r="AQ24"/>
  <c r="M97"/>
  <c r="Q97"/>
  <c r="AS97"/>
  <c r="AS57"/>
  <c r="N97"/>
  <c r="R97"/>
  <c r="AR57"/>
  <c r="U97"/>
  <c r="AR96" i="6"/>
  <c r="AQ96"/>
  <c r="AS96"/>
  <c r="AQ88" i="1"/>
  <c r="AQ73"/>
  <c r="AR73"/>
  <c r="AS88"/>
  <c r="AR88"/>
  <c r="AR97" l="1"/>
  <c r="AQ97"/>
  <c r="AD97" i="6"/>
  <c r="X97" l="1"/>
  <c r="AJ97"/>
  <c r="AP97"/>
  <c r="L98" i="1" l="1"/>
  <c r="R98"/>
  <c r="AD98"/>
  <c r="AP98"/>
  <c r="X98"/>
  <c r="AJ98"/>
</calcChain>
</file>

<file path=xl/sharedStrings.xml><?xml version="1.0" encoding="utf-8"?>
<sst xmlns="http://schemas.openxmlformats.org/spreadsheetml/2006/main" count="533" uniqueCount="200">
  <si>
    <t>pięczęć jednostki organizacyjnej</t>
  </si>
  <si>
    <t xml:space="preserve">Rodzaj zajęć: grupa I (W-wykład, WS-wykład specjalistyczny) grupa II (C-ćwiczenia, K-konwersatorium, L-laboratorium, P-praktyki, S-seminarium, W-warsztaty) grupa III (PW-projekt własny, E-e-learning)  </t>
  </si>
  <si>
    <t>Rozkład godzin</t>
  </si>
  <si>
    <t>Lp.</t>
  </si>
  <si>
    <t>Przedmiot</t>
  </si>
  <si>
    <t>kod</t>
  </si>
  <si>
    <t>forma zal. po semestrze</t>
  </si>
  <si>
    <t>I rok</t>
  </si>
  <si>
    <t>II rok</t>
  </si>
  <si>
    <t>III rok</t>
  </si>
  <si>
    <t>Całkowity nakład pracy studenta</t>
  </si>
  <si>
    <t>Razem ECTS</t>
  </si>
  <si>
    <t>1 semestr</t>
  </si>
  <si>
    <t>2 semestr</t>
  </si>
  <si>
    <t>3 semestr</t>
  </si>
  <si>
    <t>4 semestr</t>
  </si>
  <si>
    <t>5 semestr</t>
  </si>
  <si>
    <t>6 semestr</t>
  </si>
  <si>
    <t>E</t>
  </si>
  <si>
    <t>ZO</t>
  </si>
  <si>
    <t>Z</t>
  </si>
  <si>
    <t>I</t>
  </si>
  <si>
    <t>II</t>
  </si>
  <si>
    <t>III</t>
  </si>
  <si>
    <t>ECTS</t>
  </si>
  <si>
    <t>1. PRZEDMIOTY KSZTAŁCENIA OGÓLNEGO</t>
  </si>
  <si>
    <t>Język obcy</t>
  </si>
  <si>
    <t>Techniki informacyjno-komunikacyjne</t>
  </si>
  <si>
    <t>Ochrona własności przemysłowej i prawa autorskiego</t>
  </si>
  <si>
    <t>Przedsiębiorczość</t>
  </si>
  <si>
    <t>razem</t>
  </si>
  <si>
    <t>2. PRZEDMIOTY PODSTAWOWE/KIERUNKOWE</t>
  </si>
  <si>
    <t>3. PRZEDMIOTY DO WYBORU</t>
  </si>
  <si>
    <t>RAZEM</t>
  </si>
  <si>
    <t>W</t>
  </si>
  <si>
    <t>Przedmioty z dziedziny nauk humanistycznych
i społecznych:</t>
  </si>
  <si>
    <t>Etyka zawodu dietetyka</t>
  </si>
  <si>
    <t>Filozofia</t>
  </si>
  <si>
    <t>Wybrane zagadnienia z pedagogiki</t>
  </si>
  <si>
    <t xml:space="preserve">Socjologia </t>
  </si>
  <si>
    <t>Anatomia człowieka</t>
  </si>
  <si>
    <t>Fizjologia człowieka</t>
  </si>
  <si>
    <t>Psychologia ogólna</t>
  </si>
  <si>
    <t>Biochemia ogólna i żywności</t>
  </si>
  <si>
    <t>Chemia żywności</t>
  </si>
  <si>
    <t>Mikrobiologia ogólna i żywności</t>
  </si>
  <si>
    <t>Parazytologia</t>
  </si>
  <si>
    <t>Genetyka</t>
  </si>
  <si>
    <t>Podstawy epidemiologii</t>
  </si>
  <si>
    <t>Podstawy zdrowia publicznego</t>
  </si>
  <si>
    <t>Podstawy żywienia człowieka</t>
  </si>
  <si>
    <t>Higiena i bezpieczeństwo żywności</t>
  </si>
  <si>
    <t>Technologia żywności i potraw oraz towaroznawstwo</t>
  </si>
  <si>
    <t>Prawo i ekonomika w ochronie zdrowia</t>
  </si>
  <si>
    <t>Analiza i ocena jakości żywności</t>
  </si>
  <si>
    <t>Kliniczny zarys chorób</t>
  </si>
  <si>
    <t>Żywienie kobiet w okresie ciąży i karmienia</t>
  </si>
  <si>
    <t>Żywienie osób dorosłych</t>
  </si>
  <si>
    <t>Żywienie osób aktywnych fizycznie</t>
  </si>
  <si>
    <t>Toksykologia żywności</t>
  </si>
  <si>
    <t>Podstawy dietetyki ogólnej</t>
  </si>
  <si>
    <t>Podstawy dietetyki klinicznej</t>
  </si>
  <si>
    <t>Żywienie w otyłości i chorobach metabolicznych</t>
  </si>
  <si>
    <t>Żywienie w gastroenterologii</t>
  </si>
  <si>
    <t>Żywienie w wybranych chorobach nowotworowych</t>
  </si>
  <si>
    <t>Dietetyka pediatryczna</t>
  </si>
  <si>
    <t>Poradnictwo dietetyczne</t>
  </si>
  <si>
    <t>Farmakologia i farmakoterapia żywieniowa oraz interakcje leków z żywnością</t>
  </si>
  <si>
    <t>Ocena sposobu żywienia i stanu odżywienia</t>
  </si>
  <si>
    <t>Produkcja posiłków dietetycznych</t>
  </si>
  <si>
    <t>Pierwsza pomoc</t>
  </si>
  <si>
    <t>Podstawy metodyki badań naukowych</t>
  </si>
  <si>
    <t>3,4,5,6</t>
  </si>
  <si>
    <t>PRZEDMIOTY W ZAKRESIE ŻYWIENIA DZIECI I MŁODZIEŻY</t>
  </si>
  <si>
    <t>Leczenie żywieniowe</t>
  </si>
  <si>
    <t>Edukacja żywieniowa dzieci i młodzieży</t>
  </si>
  <si>
    <t>Żywność funkcjonalna</t>
  </si>
  <si>
    <t>Żywność genetycznie modyfikowana</t>
  </si>
  <si>
    <t>Coaching dietetyczny</t>
  </si>
  <si>
    <t xml:space="preserve">Stylizacja potraw </t>
  </si>
  <si>
    <t>PRZEDMIOTY W ZAKRESIE ŻYWIENIA DOROSŁYCH, W TYM OSÓB STARSZYCH</t>
  </si>
  <si>
    <t>Żywienie dojelitowe i pozajelitowe</t>
  </si>
  <si>
    <t>Edukacja żywieniowa osób dorosłych,w tym seniorów</t>
  </si>
  <si>
    <t>Podstawy statystyki</t>
  </si>
  <si>
    <t>Dietetyczne środki spożywcze</t>
  </si>
  <si>
    <t>Żywność ekologiczna</t>
  </si>
  <si>
    <t>Enologia</t>
  </si>
  <si>
    <t>Dietetyka zaburzeń odżywiania</t>
  </si>
  <si>
    <t>Estetyka żywienia</t>
  </si>
  <si>
    <t>Wychowanie fizyczne</t>
  </si>
  <si>
    <t>2,3</t>
  </si>
  <si>
    <t>2,4, 5</t>
  </si>
  <si>
    <t>4.PRAKTYKI</t>
  </si>
  <si>
    <t>praktyka w dwóch blokach:
praktyka semestralna-160 godzin
praktyka wakacyjna 160 godzin</t>
  </si>
  <si>
    <t>0915.7.DI1.A01.JO</t>
  </si>
  <si>
    <t>0915.7.DI1.A02.TIK</t>
  </si>
  <si>
    <t>0915.7.DI1.A03.OWPA</t>
  </si>
  <si>
    <t>0915.7.DI1.A04.P</t>
  </si>
  <si>
    <t>0915.7.DI1.A05.EZD</t>
  </si>
  <si>
    <t>0915.7.DI1.A06.F</t>
  </si>
  <si>
    <t>0915.7.DI1.A07.WZP</t>
  </si>
  <si>
    <t>0915.7.DI1.A08.S</t>
  </si>
  <si>
    <t>0915.7.DI1.A09.PW</t>
  </si>
  <si>
    <t>0915.7.DI1.A10.WF</t>
  </si>
  <si>
    <t>0915.7.DI1.A11.BHP</t>
  </si>
  <si>
    <t>0915.7.DI1.A12.PB</t>
  </si>
  <si>
    <t>0915.7.DI1.B/C10.PZP</t>
  </si>
  <si>
    <t>0915.7.DI1.B/C1.AC</t>
  </si>
  <si>
    <t>0915.7.DI1.B/C2.FC</t>
  </si>
  <si>
    <t>0915.7.DI1.B/C3.PO</t>
  </si>
  <si>
    <t>0915.7.DI1.B/C4.BOŻ</t>
  </si>
  <si>
    <t>0915.7.DI1B/C5.CŻ</t>
  </si>
  <si>
    <t>0915.7.DI1.B/C6.MOŻ</t>
  </si>
  <si>
    <t>0915.7.DI1.B/C7.P</t>
  </si>
  <si>
    <t>0915.7.DI1.B/C8.G</t>
  </si>
  <si>
    <t>0915.7.DI1.B/C9.PE</t>
  </si>
  <si>
    <t>0915.7.DI1.B/C11.PŻC</t>
  </si>
  <si>
    <t>0915.7.DI1.F1.ŻDP</t>
  </si>
  <si>
    <t>0915.7.DI1.F1-PZ</t>
  </si>
  <si>
    <t>Promocja zdrowia osób dorosłych</t>
  </si>
  <si>
    <t>Żywienie dzieci zdrowych</t>
  </si>
  <si>
    <t>Organizacja i planowanie  żywienia zbiorowego dla dzieci i młodzieży</t>
  </si>
  <si>
    <t>Epidemiologia chorób cywilizacyjnych</t>
  </si>
  <si>
    <t>0915.7.DI1.B/C12.TŻPT</t>
  </si>
  <si>
    <t>0915.7.DI1.B/C13.PEOZ</t>
  </si>
  <si>
    <t>0915.7.DI1.B/C14.AOJŻ</t>
  </si>
  <si>
    <t>0915.7.DI1.B/C15.KZC</t>
  </si>
  <si>
    <t>0915.7.DI1.B/C16.ŻKCK</t>
  </si>
  <si>
    <t>0915.7.DI1.B/C17.ŻOAF</t>
  </si>
  <si>
    <t>0915.7.DI1.B/C18.TŻ</t>
  </si>
  <si>
    <t>0915.7.DI1.B/C19.PDO</t>
  </si>
  <si>
    <t>0915.7.DI1.B/C20.PDK</t>
  </si>
  <si>
    <t>0915.7.DI1.B/C21.ŻOCM</t>
  </si>
  <si>
    <t>0915.7.DI1.B/C22.ŻG</t>
  </si>
  <si>
    <t>0915.7.DI1.B/C23.DP</t>
  </si>
  <si>
    <t>0915.7.DI1.B/C24.PD</t>
  </si>
  <si>
    <t>0915.7.DI1.B/C25.FFŻIL</t>
  </si>
  <si>
    <t>0915.7.DI1.B/C26.OSŻSO</t>
  </si>
  <si>
    <t>0915.7.DI1.B/C27.PPD</t>
  </si>
  <si>
    <t>0915.7.DI1.B/C28.E</t>
  </si>
  <si>
    <t>0915.7.DI1.B/C29.PP</t>
  </si>
  <si>
    <t>0915.7.DI1.B/C30.PS</t>
  </si>
  <si>
    <t>0915.7.DI1.B/C31.PMBN</t>
  </si>
  <si>
    <t>0915.7.DI1.F1.LŻ</t>
  </si>
  <si>
    <t>0915.7.DI1.F2.ECHWR</t>
  </si>
  <si>
    <t>0915.7.DI1.F3.ŻDZ</t>
  </si>
  <si>
    <t>0915.7.DI1.F4.EŻDM</t>
  </si>
  <si>
    <t>0915.7.DI1.F6.ŻwWCHN</t>
  </si>
  <si>
    <t>0915.7.DI1.F7.ŻF</t>
  </si>
  <si>
    <t>0915.7.DI1.F8.OPŻZDZM</t>
  </si>
  <si>
    <t>0915.7.DI1.F9.ŻGM</t>
  </si>
  <si>
    <t>0915.7.DI1.F10.HBŻ</t>
  </si>
  <si>
    <t>0915.7.DI1.F11.CD</t>
  </si>
  <si>
    <t>0915.7.DI1.F2.ECHC</t>
  </si>
  <si>
    <t>0915.7.DI1.F3.ŻOD</t>
  </si>
  <si>
    <t>0915.7.DI1.F4.EŻOD</t>
  </si>
  <si>
    <t>0915.7.DI1.F5.PZOD</t>
  </si>
  <si>
    <t>0915.7.DI1.F6.ŻWCHN</t>
  </si>
  <si>
    <t>0915.7.DI1.F7.DŚS</t>
  </si>
  <si>
    <t>0915.7.DI1.F9.ŻE</t>
  </si>
  <si>
    <t>0915.7.DI1.F11.DZO</t>
  </si>
  <si>
    <t>0915.7.DI1.F12.EŻ</t>
  </si>
  <si>
    <t xml:space="preserve">Kierunek: DIETETYKA              </t>
  </si>
  <si>
    <t>Organizacja i planowanie  żywienia w placówkach dla osób dorosłych</t>
  </si>
  <si>
    <t>0915.7.DI1.F8.OPŻOD</t>
  </si>
  <si>
    <t>Epidemiologia chorób wieku rozwojowego</t>
  </si>
  <si>
    <t>2,3,4,5</t>
  </si>
  <si>
    <t>Seminarium dyplomowe</t>
  </si>
  <si>
    <t>0915.7.DI1.F13.SD</t>
  </si>
  <si>
    <t>Promocja zdrowia dzieci i młodzieży</t>
  </si>
  <si>
    <t>0915.7.DI1.F5.PZ</t>
  </si>
  <si>
    <t>0915.7.DI1.A10.BHP</t>
  </si>
  <si>
    <t>0915.7.DI1.A11.PB</t>
  </si>
  <si>
    <t>0915.7.DI1.F12.SP</t>
  </si>
  <si>
    <t>IV</t>
  </si>
  <si>
    <t>C/L</t>
  </si>
  <si>
    <t>Razem godz.
kontakt.</t>
  </si>
  <si>
    <t>Rodzaj zajęć: grupa I (W-wykład, WS-wykład specjalistyczny)          grupa II (C-ćwiczenia, K-konwersatorium, L-laboratorium, P-praktyki, S-seminarium, W-warsztaty)           grupa III (PW-projekt własny, E-e-learning             grupa IV  (godziny niekontaktowe)</t>
  </si>
  <si>
    <t>Razem godz. kontakt.</t>
  </si>
  <si>
    <t>5,6</t>
  </si>
  <si>
    <t>Szkolenie biblioteczne</t>
  </si>
  <si>
    <t xml:space="preserve">BHP </t>
  </si>
  <si>
    <t>BHP</t>
  </si>
  <si>
    <t>HARMONOGRAM REALIZACJI PROGRAMU STUDIÓW STACJONARNYCH PIERWSZEGO STOPNIA (PLAN STUDIÓW)</t>
  </si>
  <si>
    <t>HARMONOGRAM REALIZACJI PROGRAMU STUDIÓW NIESTACJONARNYCH PIERWSZEGO STOPNIA (PLAN STUDIÓW)</t>
  </si>
  <si>
    <t xml:space="preserve">*Przedmioty w zakresie wsparcia studentów
w procesie uczenia się:
</t>
  </si>
  <si>
    <r>
      <t xml:space="preserve">praktyka </t>
    </r>
    <r>
      <rPr>
        <b/>
        <i/>
        <sz val="18"/>
        <color indexed="8"/>
        <rFont val="Calibri"/>
        <family val="2"/>
        <charset val="238"/>
      </rPr>
      <t>w</t>
    </r>
    <r>
      <rPr>
        <b/>
        <i/>
        <u/>
        <sz val="18"/>
        <color indexed="8"/>
        <rFont val="Calibri"/>
        <family val="2"/>
        <charset val="238"/>
      </rPr>
      <t xml:space="preserve"> drugim</t>
    </r>
    <r>
      <rPr>
        <b/>
        <i/>
        <sz val="18"/>
        <color indexed="8"/>
        <rFont val="Calibri"/>
        <family val="2"/>
        <charset val="238"/>
      </rPr>
      <t xml:space="preserve"> </t>
    </r>
    <r>
      <rPr>
        <i/>
        <sz val="18"/>
        <color indexed="8"/>
        <rFont val="Calibri"/>
        <family val="2"/>
        <charset val="238"/>
      </rPr>
      <t xml:space="preserve">semestrze dwóch blokach:
praktyka semestralna-150 godzin
praktyka wakacyjna 180 godzin
*Przedmioty wsparcia
-Techniki relaksacyjne w radzeniu sobie ze stresem
-Metody wspomagania uczenia się
-Coaching
-Autoprezentacja
-Trening zdolności twórczych
-Zarządzanie sobą w czasie
-Motywacja osiągnięć i samokontrola  w uczeniu się-Psychologia rozowoju sosobistego
-Rozwój kompetencji osobistych i społecznych w procesie uczenia się
</t>
    </r>
  </si>
  <si>
    <r>
      <t xml:space="preserve">praktyka </t>
    </r>
    <r>
      <rPr>
        <b/>
        <i/>
        <sz val="18"/>
        <color indexed="8"/>
        <rFont val="Calibri"/>
        <family val="2"/>
        <charset val="238"/>
      </rPr>
      <t>w</t>
    </r>
    <r>
      <rPr>
        <b/>
        <i/>
        <u/>
        <sz val="18"/>
        <color indexed="8"/>
        <rFont val="Calibri"/>
        <family val="2"/>
        <charset val="238"/>
      </rPr>
      <t xml:space="preserve"> drugim</t>
    </r>
    <r>
      <rPr>
        <b/>
        <i/>
        <sz val="18"/>
        <color indexed="8"/>
        <rFont val="Calibri"/>
        <family val="2"/>
        <charset val="238"/>
      </rPr>
      <t xml:space="preserve"> </t>
    </r>
    <r>
      <rPr>
        <i/>
        <sz val="18"/>
        <color indexed="8"/>
        <rFont val="Calibri"/>
        <family val="2"/>
        <charset val="238"/>
      </rPr>
      <t xml:space="preserve">semstrze dwóch blokach:
praktyka semestralna-150 godzin
praktyka wakacyjna 180 godzin
*Przedmioty wsparcia
-Techniki relaksacyjne w radzeniu sobie ze stresem
-Metody wspomagania uczenia się
-Coaching
-Autoprezentacja
-Trening zdolności twórczych
-Zarządzanie sobą w czasie
-Motywacja osiągnięć i samokontrola  w uczeniu się-Psychologia rozowoju sosobistego
-Rozwój kompetencji osobistych i społecznych w procesie uczenia się
</t>
    </r>
  </si>
  <si>
    <t>Praktyki zawodowe</t>
  </si>
  <si>
    <t>od roku akad.2020/2021</t>
  </si>
  <si>
    <t>Bezpieczeństwo epidemiologiczne</t>
  </si>
  <si>
    <t>Razem przedmioty 1-5</t>
  </si>
  <si>
    <t xml:space="preserve"> 5.PRZEDMIOTY W ZAKRESIE BEZPIECZEŃSTWA W  ZAKŁADACH OCHRONY ZDROWIA</t>
  </si>
  <si>
    <t xml:space="preserve">1. Studenta obowiązują zajęcia z wychowania fizycznego w wymiarze 60 godzin. 2. Studenta obowiązuje szkolenie dotyczące BHP w wymiarze 4 godzin na I semestrze. 3. Studenta obowiązuje szkolenie biblioteczne w wymiarze 2 godzin na I semestrze. Lektorat dla obcokrajowców-język polski-100 godzin
</t>
  </si>
  <si>
    <t>BHP w zakładach ochrony zdrowia</t>
  </si>
  <si>
    <t>Bezpieczeństwo przeciwpożarowe</t>
  </si>
  <si>
    <t>0915.7.DI1.A1.BHPOZ</t>
  </si>
  <si>
    <t>0915.7.DI1.A2.BE</t>
  </si>
  <si>
    <t>0915.7.DI1.A3.BP</t>
  </si>
  <si>
    <t xml:space="preserve"> 1. Studenta obowiązuje szkolenie dotyczące BHP w wymiarze 4 godzin na I semestrze. 2. Studenta obowiązuje szkolenie biblioteczne w wymiarze 2 godzin na I semestrze.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</si>
</sst>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38"/>
    </font>
    <font>
      <b/>
      <sz val="24"/>
      <color indexed="8"/>
      <name val="Calibri"/>
      <family val="2"/>
      <charset val="238"/>
    </font>
    <font>
      <sz val="24"/>
      <color indexed="8"/>
      <name val="Calibri"/>
      <family val="2"/>
      <charset val="238"/>
    </font>
    <font>
      <sz val="18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24"/>
      <color rgb="FFFF0000"/>
      <name val="Calibri"/>
      <family val="2"/>
      <charset val="238"/>
    </font>
    <font>
      <b/>
      <sz val="18"/>
      <color indexed="8"/>
      <name val="Calibri"/>
      <family val="2"/>
      <charset val="238"/>
    </font>
    <font>
      <i/>
      <sz val="18"/>
      <color indexed="8"/>
      <name val="Calibri"/>
      <family val="2"/>
      <charset val="238"/>
    </font>
    <font>
      <i/>
      <sz val="18"/>
      <name val="Calibri"/>
      <family val="2"/>
      <charset val="238"/>
    </font>
    <font>
      <i/>
      <sz val="18"/>
      <color indexed="8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i/>
      <sz val="18"/>
      <color rgb="FFFF0000"/>
      <name val="Calibri"/>
      <family val="2"/>
      <charset val="238"/>
    </font>
    <font>
      <i/>
      <sz val="14"/>
      <color indexed="8"/>
      <name val="Calibri"/>
      <family val="2"/>
      <charset val="238"/>
    </font>
    <font>
      <i/>
      <sz val="18"/>
      <color indexed="8"/>
      <name val="Arial"/>
      <family val="2"/>
      <charset val="238"/>
    </font>
    <font>
      <b/>
      <i/>
      <sz val="18"/>
      <color indexed="8"/>
      <name val="Calibri"/>
      <family val="2"/>
      <charset val="238"/>
    </font>
    <font>
      <i/>
      <sz val="14"/>
      <color indexed="8"/>
      <name val="Calibri"/>
      <family val="2"/>
      <charset val="238"/>
      <scheme val="minor"/>
    </font>
    <font>
      <i/>
      <sz val="16"/>
      <color indexed="8"/>
      <name val="Calibri"/>
      <family val="2"/>
      <charset val="238"/>
    </font>
    <font>
      <sz val="18"/>
      <color theme="8" tint="0.39997558519241921"/>
      <name val="Calibri"/>
      <family val="2"/>
      <charset val="238"/>
    </font>
    <font>
      <b/>
      <sz val="18"/>
      <color theme="1"/>
      <name val="Calibri"/>
      <family val="2"/>
      <charset val="238"/>
    </font>
    <font>
      <i/>
      <sz val="16"/>
      <name val="Calibri"/>
      <family val="2"/>
      <charset val="238"/>
    </font>
    <font>
      <i/>
      <sz val="16"/>
      <name val="Calibri"/>
      <family val="2"/>
      <charset val="238"/>
      <scheme val="minor"/>
    </font>
    <font>
      <b/>
      <i/>
      <u/>
      <sz val="18"/>
      <color indexed="8"/>
      <name val="Calibri"/>
      <family val="2"/>
      <charset val="238"/>
    </font>
    <font>
      <i/>
      <sz val="18"/>
      <color theme="1"/>
      <name val="Calibri"/>
      <family val="2"/>
      <charset val="238"/>
      <scheme val="minor"/>
    </font>
    <font>
      <b/>
      <sz val="28"/>
      <color indexed="8"/>
      <name val="Calibri"/>
      <family val="2"/>
      <charset val="238"/>
    </font>
    <font>
      <b/>
      <sz val="26"/>
      <color indexed="8"/>
      <name val="Calibri"/>
      <family val="2"/>
      <charset val="238"/>
    </font>
    <font>
      <i/>
      <sz val="18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8" fillId="0" borderId="4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/>
    <xf numFmtId="0" fontId="10" fillId="0" borderId="4" xfId="0" applyFont="1" applyFill="1" applyBorder="1" applyAlignment="1">
      <alignment vertical="center" wrapText="1"/>
    </xf>
    <xf numFmtId="14" fontId="10" fillId="0" borderId="1" xfId="0" applyNumberFormat="1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8" fillId="0" borderId="4" xfId="0" applyNumberFormat="1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16" fontId="13" fillId="0" borderId="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16" fontId="9" fillId="0" borderId="4" xfId="0" applyNumberFormat="1" applyFont="1" applyFill="1" applyBorder="1" applyAlignment="1">
      <alignment horizontal="center" vertical="center" wrapText="1"/>
    </xf>
    <xf numFmtId="14" fontId="9" fillId="0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/>
    <xf numFmtId="0" fontId="7" fillId="5" borderId="4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vertical="center"/>
    </xf>
    <xf numFmtId="0" fontId="6" fillId="8" borderId="7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14" fillId="10" borderId="4" xfId="0" applyFont="1" applyFill="1" applyBorder="1"/>
    <xf numFmtId="0" fontId="7" fillId="10" borderId="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14" fontId="20" fillId="0" borderId="4" xfId="0" applyNumberFormat="1" applyFont="1" applyFill="1" applyBorder="1" applyAlignment="1">
      <alignment horizontal="left" vertical="center" wrapText="1"/>
    </xf>
    <xf numFmtId="14" fontId="17" fillId="0" borderId="5" xfId="0" applyNumberFormat="1" applyFont="1" applyFill="1" applyBorder="1" applyAlignment="1">
      <alignment horizontal="left" vertical="center" wrapText="1"/>
    </xf>
    <xf numFmtId="14" fontId="10" fillId="0" borderId="11" xfId="0" applyNumberFormat="1" applyFont="1" applyFill="1" applyBorder="1" applyAlignment="1">
      <alignment horizontal="left" vertical="center" wrapText="1"/>
    </xf>
    <xf numFmtId="14" fontId="10" fillId="0" borderId="4" xfId="0" applyNumberFormat="1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14" fontId="21" fillId="0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3" fillId="0" borderId="4" xfId="0" applyNumberFormat="1" applyFont="1" applyFill="1" applyBorder="1" applyAlignment="1">
      <alignment horizontal="left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8" borderId="7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19" fillId="13" borderId="7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9" fillId="13" borderId="4" xfId="0" applyNumberFormat="1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vertical="center" wrapText="1"/>
    </xf>
    <xf numFmtId="14" fontId="26" fillId="10" borderId="4" xfId="0" applyNumberFormat="1" applyFont="1" applyFill="1" applyBorder="1" applyAlignment="1">
      <alignment horizontal="left" vertical="center" wrapText="1"/>
    </xf>
    <xf numFmtId="16" fontId="13" fillId="10" borderId="4" xfId="0" applyNumberFormat="1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right"/>
    </xf>
    <xf numFmtId="0" fontId="7" fillId="10" borderId="3" xfId="0" applyFont="1" applyFill="1" applyBorder="1" applyAlignment="1">
      <alignment horizontal="right"/>
    </xf>
    <xf numFmtId="0" fontId="15" fillId="10" borderId="1" xfId="0" applyFont="1" applyFill="1" applyBorder="1" applyAlignment="1">
      <alignment horizontal="right" vertical="center"/>
    </xf>
    <xf numFmtId="0" fontId="15" fillId="10" borderId="3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14" borderId="1" xfId="0" applyFont="1" applyFill="1" applyBorder="1" applyAlignment="1">
      <alignment horizontal="left" vertical="center"/>
    </xf>
    <xf numFmtId="0" fontId="6" fillId="14" borderId="2" xfId="0" applyFont="1" applyFill="1" applyBorder="1" applyAlignment="1">
      <alignment horizontal="left" vertical="center"/>
    </xf>
    <xf numFmtId="0" fontId="6" fillId="14" borderId="3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19" fillId="10" borderId="1" xfId="0" applyFont="1" applyFill="1" applyBorder="1" applyAlignment="1">
      <alignment horizontal="right" vertical="center"/>
    </xf>
    <xf numFmtId="0" fontId="19" fillId="10" borderId="3" xfId="0" applyFont="1" applyFill="1" applyBorder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center" wrapText="1"/>
    </xf>
    <xf numFmtId="0" fontId="9" fillId="13" borderId="1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25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108"/>
  <sheetViews>
    <sheetView showGridLines="0" tabSelected="1" view="pageBreakPreview" topLeftCell="A76" zoomScale="50" zoomScaleNormal="50" zoomScaleSheetLayoutView="50" zoomScalePageLayoutView="40" workbookViewId="0">
      <selection activeCell="F84" sqref="F84"/>
    </sheetView>
  </sheetViews>
  <sheetFormatPr defaultRowHeight="32.25" customHeight="1"/>
  <cols>
    <col min="1" max="1" width="7.28515625" style="1" customWidth="1"/>
    <col min="2" max="2" width="68.28515625" style="27" customWidth="1"/>
    <col min="3" max="3" width="34.7109375" style="6" customWidth="1"/>
    <col min="4" max="4" width="7.5703125" style="25" customWidth="1"/>
    <col min="5" max="5" width="8.7109375" style="6" customWidth="1"/>
    <col min="6" max="6" width="8.140625" style="6" customWidth="1"/>
    <col min="7" max="11" width="7.5703125" style="6" customWidth="1"/>
    <col min="12" max="12" width="9.5703125" style="6" customWidth="1"/>
    <col min="13" max="15" width="7.5703125" style="6" customWidth="1"/>
    <col min="16" max="16" width="7.7109375" style="6" customWidth="1"/>
    <col min="17" max="17" width="7.28515625" style="6" customWidth="1"/>
    <col min="18" max="18" width="9.85546875" style="6" customWidth="1"/>
    <col min="19" max="23" width="7.5703125" style="6" customWidth="1"/>
    <col min="24" max="24" width="9" style="6" customWidth="1"/>
    <col min="25" max="27" width="7.5703125" style="6" customWidth="1"/>
    <col min="28" max="28" width="8.28515625" style="6" customWidth="1"/>
    <col min="29" max="29" width="7.42578125" style="6" customWidth="1"/>
    <col min="30" max="30" width="9.5703125" style="6" customWidth="1"/>
    <col min="31" max="33" width="7.7109375" style="6" customWidth="1"/>
    <col min="34" max="34" width="8" style="6" customWidth="1"/>
    <col min="35" max="35" width="8.140625" style="6" customWidth="1"/>
    <col min="36" max="36" width="9.140625" style="6"/>
    <col min="37" max="39" width="8.140625" style="6" customWidth="1"/>
    <col min="40" max="40" width="8.42578125" style="6" customWidth="1"/>
    <col min="41" max="41" width="7.5703125" style="6" customWidth="1"/>
    <col min="42" max="42" width="10" style="6" customWidth="1"/>
    <col min="43" max="43" width="16.140625" style="6" customWidth="1"/>
    <col min="44" max="44" width="21.140625" style="6" customWidth="1"/>
    <col min="45" max="45" width="13.28515625" style="6" customWidth="1"/>
    <col min="46" max="46" width="18.5703125" style="1" bestFit="1" customWidth="1"/>
    <col min="47" max="47" width="11" style="1" bestFit="1" customWidth="1"/>
    <col min="48" max="16384" width="9.140625" style="1"/>
  </cols>
  <sheetData>
    <row r="1" spans="1:45" ht="63.75" customHeight="1">
      <c r="A1" s="197" t="s">
        <v>183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</row>
    <row r="2" spans="1:45" ht="32.25" customHeight="1">
      <c r="A2" s="2"/>
      <c r="B2" s="3" t="s">
        <v>0</v>
      </c>
      <c r="C2" s="4"/>
      <c r="D2" s="4"/>
      <c r="E2" s="4"/>
      <c r="F2" s="4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45" ht="50.25" customHeight="1">
      <c r="A3" s="2"/>
      <c r="B3" s="194" t="s">
        <v>162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</row>
    <row r="4" spans="1:45" ht="56.25" customHeight="1">
      <c r="B4" s="196" t="s">
        <v>177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</row>
    <row r="5" spans="1:45" ht="66.75" customHeight="1">
      <c r="A5" s="182" t="s">
        <v>189</v>
      </c>
      <c r="B5" s="183"/>
      <c r="C5" s="183"/>
      <c r="D5" s="183"/>
      <c r="E5" s="183"/>
      <c r="F5" s="183"/>
      <c r="G5" s="192" t="s">
        <v>2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26"/>
      <c r="AF5" s="26"/>
      <c r="AG5" s="26"/>
    </row>
    <row r="6" spans="1:45" ht="32.25" customHeight="1">
      <c r="A6" s="28" t="s">
        <v>3</v>
      </c>
      <c r="B6" s="31" t="s">
        <v>4</v>
      </c>
      <c r="C6" s="31" t="s">
        <v>5</v>
      </c>
      <c r="D6" s="190" t="s">
        <v>6</v>
      </c>
      <c r="E6" s="190"/>
      <c r="F6" s="190"/>
      <c r="G6" s="191" t="s">
        <v>7</v>
      </c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 t="s">
        <v>8</v>
      </c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 t="s">
        <v>9</v>
      </c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42" t="s">
        <v>176</v>
      </c>
      <c r="AR6" s="142" t="s">
        <v>10</v>
      </c>
      <c r="AS6" s="142" t="s">
        <v>11</v>
      </c>
    </row>
    <row r="7" spans="1:45" s="7" customFormat="1" ht="32.25" customHeight="1">
      <c r="A7" s="29"/>
      <c r="B7" s="32"/>
      <c r="C7" s="32"/>
      <c r="D7" s="190"/>
      <c r="E7" s="190"/>
      <c r="F7" s="190"/>
      <c r="G7" s="145" t="s">
        <v>12</v>
      </c>
      <c r="H7" s="146"/>
      <c r="I7" s="146"/>
      <c r="J7" s="146"/>
      <c r="K7" s="146"/>
      <c r="L7" s="147"/>
      <c r="M7" s="148" t="s">
        <v>13</v>
      </c>
      <c r="N7" s="149"/>
      <c r="O7" s="149"/>
      <c r="P7" s="149"/>
      <c r="Q7" s="149"/>
      <c r="R7" s="150"/>
      <c r="S7" s="151" t="s">
        <v>14</v>
      </c>
      <c r="T7" s="152"/>
      <c r="U7" s="152"/>
      <c r="V7" s="152"/>
      <c r="W7" s="152"/>
      <c r="X7" s="153"/>
      <c r="Y7" s="154" t="s">
        <v>15</v>
      </c>
      <c r="Z7" s="155"/>
      <c r="AA7" s="155"/>
      <c r="AB7" s="155"/>
      <c r="AC7" s="155"/>
      <c r="AD7" s="156"/>
      <c r="AE7" s="184" t="s">
        <v>16</v>
      </c>
      <c r="AF7" s="185"/>
      <c r="AG7" s="185"/>
      <c r="AH7" s="185"/>
      <c r="AI7" s="185"/>
      <c r="AJ7" s="186"/>
      <c r="AK7" s="187" t="s">
        <v>17</v>
      </c>
      <c r="AL7" s="188"/>
      <c r="AM7" s="188"/>
      <c r="AN7" s="188"/>
      <c r="AO7" s="188"/>
      <c r="AP7" s="189"/>
      <c r="AQ7" s="143"/>
      <c r="AR7" s="143"/>
      <c r="AS7" s="143"/>
    </row>
    <row r="8" spans="1:45" s="7" customFormat="1" ht="32.25" customHeight="1" thickBot="1">
      <c r="A8" s="29"/>
      <c r="B8" s="32"/>
      <c r="C8" s="32"/>
      <c r="D8" s="8"/>
      <c r="E8" s="8"/>
      <c r="F8" s="8"/>
      <c r="G8" s="121" t="s">
        <v>21</v>
      </c>
      <c r="H8" s="122" t="s">
        <v>174</v>
      </c>
      <c r="I8" s="122" t="s">
        <v>22</v>
      </c>
      <c r="J8" s="122" t="s">
        <v>174</v>
      </c>
      <c r="K8" s="121" t="s">
        <v>23</v>
      </c>
      <c r="L8" s="121" t="s">
        <v>24</v>
      </c>
      <c r="M8" s="62" t="s">
        <v>21</v>
      </c>
      <c r="N8" s="115" t="s">
        <v>174</v>
      </c>
      <c r="O8" s="115" t="s">
        <v>22</v>
      </c>
      <c r="P8" s="115" t="s">
        <v>174</v>
      </c>
      <c r="Q8" s="62" t="s">
        <v>23</v>
      </c>
      <c r="R8" s="62" t="s">
        <v>24</v>
      </c>
      <c r="S8" s="61" t="s">
        <v>21</v>
      </c>
      <c r="T8" s="116" t="s">
        <v>174</v>
      </c>
      <c r="U8" s="116" t="s">
        <v>22</v>
      </c>
      <c r="V8" s="116" t="s">
        <v>174</v>
      </c>
      <c r="W8" s="61" t="s">
        <v>23</v>
      </c>
      <c r="X8" s="61" t="s">
        <v>24</v>
      </c>
      <c r="Y8" s="60" t="s">
        <v>21</v>
      </c>
      <c r="Z8" s="117" t="s">
        <v>174</v>
      </c>
      <c r="AA8" s="117" t="s">
        <v>22</v>
      </c>
      <c r="AB8" s="117" t="s">
        <v>174</v>
      </c>
      <c r="AC8" s="60" t="s">
        <v>23</v>
      </c>
      <c r="AD8" s="60" t="s">
        <v>24</v>
      </c>
      <c r="AE8" s="84" t="s">
        <v>21</v>
      </c>
      <c r="AF8" s="118" t="s">
        <v>174</v>
      </c>
      <c r="AG8" s="118" t="s">
        <v>22</v>
      </c>
      <c r="AH8" s="118" t="s">
        <v>174</v>
      </c>
      <c r="AI8" s="84" t="s">
        <v>23</v>
      </c>
      <c r="AJ8" s="84" t="s">
        <v>24</v>
      </c>
      <c r="AK8" s="89" t="s">
        <v>21</v>
      </c>
      <c r="AL8" s="119" t="s">
        <v>174</v>
      </c>
      <c r="AM8" s="119" t="s">
        <v>22</v>
      </c>
      <c r="AN8" s="119" t="s">
        <v>174</v>
      </c>
      <c r="AO8" s="89" t="s">
        <v>23</v>
      </c>
      <c r="AP8" s="89" t="s">
        <v>24</v>
      </c>
      <c r="AQ8" s="143"/>
      <c r="AR8" s="143"/>
      <c r="AS8" s="143"/>
    </row>
    <row r="9" spans="1:45" s="7" customFormat="1" ht="32.25" customHeight="1" thickBot="1">
      <c r="A9" s="30"/>
      <c r="B9" s="33"/>
      <c r="C9" s="33"/>
      <c r="D9" s="8" t="s">
        <v>18</v>
      </c>
      <c r="E9" s="8" t="s">
        <v>19</v>
      </c>
      <c r="F9" s="8" t="s">
        <v>20</v>
      </c>
      <c r="G9" s="121" t="s">
        <v>34</v>
      </c>
      <c r="H9" s="122" t="s">
        <v>34</v>
      </c>
      <c r="I9" s="122" t="s">
        <v>175</v>
      </c>
      <c r="J9" s="122" t="s">
        <v>175</v>
      </c>
      <c r="K9" s="121" t="s">
        <v>23</v>
      </c>
      <c r="L9" s="121" t="s">
        <v>24</v>
      </c>
      <c r="M9" s="62" t="s">
        <v>34</v>
      </c>
      <c r="N9" s="115" t="s">
        <v>34</v>
      </c>
      <c r="O9" s="115" t="s">
        <v>175</v>
      </c>
      <c r="P9" s="115" t="s">
        <v>175</v>
      </c>
      <c r="Q9" s="62" t="s">
        <v>23</v>
      </c>
      <c r="R9" s="62" t="s">
        <v>24</v>
      </c>
      <c r="S9" s="61" t="s">
        <v>34</v>
      </c>
      <c r="T9" s="116" t="s">
        <v>34</v>
      </c>
      <c r="U9" s="116" t="s">
        <v>175</v>
      </c>
      <c r="V9" s="116" t="s">
        <v>175</v>
      </c>
      <c r="W9" s="61" t="s">
        <v>23</v>
      </c>
      <c r="X9" s="61" t="s">
        <v>24</v>
      </c>
      <c r="Y9" s="60" t="s">
        <v>34</v>
      </c>
      <c r="Z9" s="117" t="s">
        <v>34</v>
      </c>
      <c r="AA9" s="117" t="s">
        <v>175</v>
      </c>
      <c r="AB9" s="117" t="s">
        <v>175</v>
      </c>
      <c r="AC9" s="60" t="s">
        <v>23</v>
      </c>
      <c r="AD9" s="60" t="s">
        <v>24</v>
      </c>
      <c r="AE9" s="84" t="s">
        <v>34</v>
      </c>
      <c r="AF9" s="118" t="s">
        <v>34</v>
      </c>
      <c r="AG9" s="118" t="s">
        <v>175</v>
      </c>
      <c r="AH9" s="118" t="s">
        <v>175</v>
      </c>
      <c r="AI9" s="84" t="s">
        <v>23</v>
      </c>
      <c r="AJ9" s="84" t="s">
        <v>24</v>
      </c>
      <c r="AK9" s="89" t="s">
        <v>34</v>
      </c>
      <c r="AL9" s="119" t="s">
        <v>34</v>
      </c>
      <c r="AM9" s="119" t="s">
        <v>175</v>
      </c>
      <c r="AN9" s="119" t="s">
        <v>175</v>
      </c>
      <c r="AO9" s="89" t="s">
        <v>23</v>
      </c>
      <c r="AP9" s="89" t="s">
        <v>24</v>
      </c>
      <c r="AQ9" s="144"/>
      <c r="AR9" s="144"/>
      <c r="AS9" s="144"/>
    </row>
    <row r="10" spans="1:45" ht="32.25" customHeight="1">
      <c r="A10" s="175" t="s">
        <v>25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</row>
    <row r="11" spans="1:45" ht="42.75" customHeight="1">
      <c r="A11" s="9">
        <v>1</v>
      </c>
      <c r="B11" s="10" t="s">
        <v>26</v>
      </c>
      <c r="C11" s="34" t="s">
        <v>94</v>
      </c>
      <c r="D11" s="35">
        <v>5</v>
      </c>
      <c r="E11" s="40" t="s">
        <v>166</v>
      </c>
      <c r="F11" s="35"/>
      <c r="G11" s="123"/>
      <c r="H11" s="123"/>
      <c r="I11" s="123"/>
      <c r="J11" s="124"/>
      <c r="K11" s="124"/>
      <c r="L11" s="125"/>
      <c r="M11" s="63"/>
      <c r="N11" s="63"/>
      <c r="O11" s="66">
        <v>30</v>
      </c>
      <c r="P11" s="66">
        <v>20</v>
      </c>
      <c r="Q11" s="66"/>
      <c r="R11" s="63">
        <v>2</v>
      </c>
      <c r="S11" s="73"/>
      <c r="T11" s="72"/>
      <c r="U11" s="72">
        <v>30</v>
      </c>
      <c r="V11" s="73">
        <v>20</v>
      </c>
      <c r="W11" s="73"/>
      <c r="X11" s="73">
        <v>2</v>
      </c>
      <c r="Y11" s="77"/>
      <c r="Z11" s="76"/>
      <c r="AA11" s="76">
        <v>30</v>
      </c>
      <c r="AB11" s="77">
        <v>20</v>
      </c>
      <c r="AC11" s="77"/>
      <c r="AD11" s="76">
        <v>2</v>
      </c>
      <c r="AE11" s="86"/>
      <c r="AF11" s="86"/>
      <c r="AG11" s="86">
        <v>30</v>
      </c>
      <c r="AH11" s="86">
        <v>45</v>
      </c>
      <c r="AI11" s="85"/>
      <c r="AJ11" s="86">
        <v>3</v>
      </c>
      <c r="AK11" s="90"/>
      <c r="AL11" s="90"/>
      <c r="AM11" s="90"/>
      <c r="AN11" s="90"/>
      <c r="AO11" s="90"/>
      <c r="AP11" s="90"/>
      <c r="AQ11" s="11">
        <f>SUM(G11,I11,K11,M11,O11,Q11,S11,U11,W11,Y11,AA11,AC11,AE11,AG11,AI11,AK11,AM11,AO11)</f>
        <v>120</v>
      </c>
      <c r="AR11" s="11">
        <f>SUM(G11:K11,M11:Q11,S11:W11,Y11:AC11,AE11:AI11,AK11:AO11)</f>
        <v>225</v>
      </c>
      <c r="AS11" s="11">
        <f>SUM(L11,R11,X11,AD11,AJ11,AP11)</f>
        <v>9</v>
      </c>
    </row>
    <row r="12" spans="1:45" ht="32.25" customHeight="1">
      <c r="A12" s="9">
        <v>2</v>
      </c>
      <c r="B12" s="141" t="s">
        <v>27</v>
      </c>
      <c r="C12" s="34" t="s">
        <v>95</v>
      </c>
      <c r="D12" s="56"/>
      <c r="E12" s="56">
        <v>1</v>
      </c>
      <c r="F12" s="56"/>
      <c r="G12" s="123">
        <v>15</v>
      </c>
      <c r="H12" s="123"/>
      <c r="I12" s="123">
        <v>10</v>
      </c>
      <c r="J12" s="124"/>
      <c r="K12" s="124"/>
      <c r="L12" s="123">
        <v>1</v>
      </c>
      <c r="M12" s="63"/>
      <c r="N12" s="63"/>
      <c r="O12" s="64"/>
      <c r="P12" s="64"/>
      <c r="Q12" s="64"/>
      <c r="R12" s="63"/>
      <c r="S12" s="71"/>
      <c r="T12" s="72"/>
      <c r="U12" s="71"/>
      <c r="V12" s="71"/>
      <c r="W12" s="71"/>
      <c r="X12" s="71"/>
      <c r="Y12" s="24"/>
      <c r="Z12" s="24"/>
      <c r="AA12" s="24"/>
      <c r="AB12" s="24"/>
      <c r="AC12" s="24"/>
      <c r="AD12" s="24"/>
      <c r="AE12" s="85"/>
      <c r="AF12" s="85"/>
      <c r="AG12" s="85"/>
      <c r="AH12" s="85"/>
      <c r="AI12" s="85"/>
      <c r="AJ12" s="85"/>
      <c r="AK12" s="90"/>
      <c r="AL12" s="90"/>
      <c r="AM12" s="90"/>
      <c r="AN12" s="90"/>
      <c r="AO12" s="90"/>
      <c r="AP12" s="90"/>
      <c r="AQ12" s="16">
        <f t="shared" ref="AQ12:AQ23" si="0">SUM(G12,I12,K12,M12,O12,Q12,S12,U12,W12,Y12,AA12,AC12,AE12,AG12,AI12,AK12,AM12,AO12)</f>
        <v>25</v>
      </c>
      <c r="AR12" s="16">
        <f t="shared" ref="AR12:AR23" si="1">SUM(G12:K12,M12:Q12,S12:W12,Y12:AC12,AE12:AI12,AK12:AO12)</f>
        <v>25</v>
      </c>
      <c r="AS12" s="16">
        <f>SUM(L12,R12,X12,AD12,AJ12,AP12)</f>
        <v>1</v>
      </c>
    </row>
    <row r="13" spans="1:45" ht="50.25" customHeight="1">
      <c r="A13" s="9">
        <v>3</v>
      </c>
      <c r="B13" s="10" t="s">
        <v>28</v>
      </c>
      <c r="C13" s="34" t="s">
        <v>96</v>
      </c>
      <c r="D13" s="35"/>
      <c r="E13" s="35">
        <v>1</v>
      </c>
      <c r="F13" s="35"/>
      <c r="G13" s="123">
        <v>15</v>
      </c>
      <c r="H13" s="123"/>
      <c r="I13" s="123"/>
      <c r="J13" s="124"/>
      <c r="K13" s="124"/>
      <c r="L13" s="180">
        <v>1</v>
      </c>
      <c r="M13" s="63"/>
      <c r="N13" s="63"/>
      <c r="O13" s="64"/>
      <c r="P13" s="64"/>
      <c r="Q13" s="64"/>
      <c r="R13" s="64"/>
      <c r="S13" s="71"/>
      <c r="T13" s="72"/>
      <c r="U13" s="71"/>
      <c r="V13" s="71"/>
      <c r="W13" s="71"/>
      <c r="X13" s="71"/>
      <c r="Y13" s="24"/>
      <c r="Z13" s="24"/>
      <c r="AA13" s="24"/>
      <c r="AB13" s="24"/>
      <c r="AC13" s="24"/>
      <c r="AD13" s="24"/>
      <c r="AE13" s="85"/>
      <c r="AF13" s="85"/>
      <c r="AG13" s="85"/>
      <c r="AH13" s="85"/>
      <c r="AI13" s="85"/>
      <c r="AJ13" s="85"/>
      <c r="AK13" s="90"/>
      <c r="AL13" s="90"/>
      <c r="AM13" s="90"/>
      <c r="AN13" s="90"/>
      <c r="AO13" s="90"/>
      <c r="AP13" s="90"/>
      <c r="AQ13" s="11">
        <f t="shared" si="0"/>
        <v>15</v>
      </c>
      <c r="AR13" s="11">
        <f t="shared" si="1"/>
        <v>15</v>
      </c>
      <c r="AS13" s="142">
        <v>1</v>
      </c>
    </row>
    <row r="14" spans="1:45" ht="47.25" customHeight="1">
      <c r="A14" s="9">
        <v>4</v>
      </c>
      <c r="B14" s="10" t="s">
        <v>29</v>
      </c>
      <c r="C14" s="34" t="s">
        <v>97</v>
      </c>
      <c r="D14" s="35"/>
      <c r="E14" s="35">
        <v>1</v>
      </c>
      <c r="F14" s="35"/>
      <c r="G14" s="123">
        <v>15</v>
      </c>
      <c r="H14" s="123"/>
      <c r="I14" s="123"/>
      <c r="J14" s="124"/>
      <c r="K14" s="124"/>
      <c r="L14" s="181"/>
      <c r="M14" s="63"/>
      <c r="N14" s="63"/>
      <c r="O14" s="64"/>
      <c r="P14" s="64"/>
      <c r="Q14" s="64"/>
      <c r="R14" s="64"/>
      <c r="S14" s="71"/>
      <c r="T14" s="72"/>
      <c r="U14" s="71"/>
      <c r="V14" s="71"/>
      <c r="W14" s="71"/>
      <c r="X14" s="71"/>
      <c r="Y14" s="24"/>
      <c r="Z14" s="24"/>
      <c r="AA14" s="24"/>
      <c r="AB14" s="24"/>
      <c r="AC14" s="24"/>
      <c r="AD14" s="24"/>
      <c r="AE14" s="85"/>
      <c r="AF14" s="85"/>
      <c r="AG14" s="85"/>
      <c r="AH14" s="85"/>
      <c r="AI14" s="85"/>
      <c r="AJ14" s="85"/>
      <c r="AK14" s="90"/>
      <c r="AL14" s="90"/>
      <c r="AM14" s="90"/>
      <c r="AN14" s="90"/>
      <c r="AO14" s="90"/>
      <c r="AP14" s="90"/>
      <c r="AQ14" s="11">
        <f t="shared" si="0"/>
        <v>15</v>
      </c>
      <c r="AR14" s="11">
        <f t="shared" si="1"/>
        <v>15</v>
      </c>
      <c r="AS14" s="179"/>
    </row>
    <row r="15" spans="1:45" ht="47.25" customHeight="1">
      <c r="A15" s="13"/>
      <c r="B15" s="14" t="s">
        <v>35</v>
      </c>
      <c r="C15" s="36"/>
      <c r="D15" s="35"/>
      <c r="E15" s="35"/>
      <c r="F15" s="35"/>
      <c r="G15" s="123"/>
      <c r="H15" s="123"/>
      <c r="I15" s="123"/>
      <c r="J15" s="124"/>
      <c r="K15" s="124"/>
      <c r="L15" s="123"/>
      <c r="M15" s="63"/>
      <c r="N15" s="63"/>
      <c r="O15" s="64"/>
      <c r="P15" s="64"/>
      <c r="Q15" s="64"/>
      <c r="R15" s="65"/>
      <c r="S15" s="71"/>
      <c r="T15" s="72"/>
      <c r="U15" s="71"/>
      <c r="V15" s="71"/>
      <c r="W15" s="71"/>
      <c r="X15" s="71"/>
      <c r="Y15" s="24"/>
      <c r="Z15" s="24"/>
      <c r="AA15" s="24"/>
      <c r="AB15" s="24"/>
      <c r="AC15" s="24"/>
      <c r="AD15" s="24"/>
      <c r="AE15" s="85"/>
      <c r="AF15" s="85"/>
      <c r="AG15" s="85"/>
      <c r="AH15" s="85"/>
      <c r="AI15" s="85"/>
      <c r="AJ15" s="85"/>
      <c r="AK15" s="90"/>
      <c r="AL15" s="90"/>
      <c r="AM15" s="90"/>
      <c r="AN15" s="90"/>
      <c r="AO15" s="90"/>
      <c r="AP15" s="90"/>
      <c r="AQ15" s="11">
        <f t="shared" si="0"/>
        <v>0</v>
      </c>
      <c r="AR15" s="11">
        <f t="shared" si="1"/>
        <v>0</v>
      </c>
      <c r="AS15" s="11">
        <f t="shared" ref="AS15:AS23" si="2">SUM(L15,R15,X15,AD15,AJ15,AP15)</f>
        <v>0</v>
      </c>
    </row>
    <row r="16" spans="1:45" ht="47.25" customHeight="1">
      <c r="A16" s="13">
        <v>5</v>
      </c>
      <c r="B16" s="37" t="s">
        <v>36</v>
      </c>
      <c r="C16" s="38" t="s">
        <v>98</v>
      </c>
      <c r="D16" s="35"/>
      <c r="E16" s="35">
        <v>1</v>
      </c>
      <c r="F16" s="35"/>
      <c r="G16" s="123">
        <v>25</v>
      </c>
      <c r="H16" s="123">
        <v>25</v>
      </c>
      <c r="I16" s="123"/>
      <c r="J16" s="124"/>
      <c r="K16" s="124"/>
      <c r="L16" s="123">
        <v>2</v>
      </c>
      <c r="M16" s="63"/>
      <c r="N16" s="63"/>
      <c r="O16" s="64"/>
      <c r="P16" s="64"/>
      <c r="Q16" s="64"/>
      <c r="R16" s="65"/>
      <c r="S16" s="71"/>
      <c r="T16" s="72"/>
      <c r="U16" s="71"/>
      <c r="V16" s="71"/>
      <c r="W16" s="71"/>
      <c r="X16" s="71"/>
      <c r="Y16" s="24"/>
      <c r="Z16" s="24"/>
      <c r="AA16" s="24"/>
      <c r="AB16" s="24"/>
      <c r="AC16" s="24"/>
      <c r="AD16" s="24"/>
      <c r="AE16" s="85"/>
      <c r="AF16" s="85"/>
      <c r="AG16" s="85"/>
      <c r="AH16" s="85"/>
      <c r="AI16" s="85"/>
      <c r="AJ16" s="85"/>
      <c r="AK16" s="90"/>
      <c r="AL16" s="90"/>
      <c r="AM16" s="90"/>
      <c r="AN16" s="90"/>
      <c r="AO16" s="90"/>
      <c r="AP16" s="90"/>
      <c r="AQ16" s="11">
        <f t="shared" si="0"/>
        <v>25</v>
      </c>
      <c r="AR16" s="11">
        <f t="shared" si="1"/>
        <v>50</v>
      </c>
      <c r="AS16" s="11">
        <f t="shared" si="2"/>
        <v>2</v>
      </c>
    </row>
    <row r="17" spans="1:51" ht="47.25" customHeight="1">
      <c r="A17" s="13">
        <v>6</v>
      </c>
      <c r="B17" s="37" t="s">
        <v>37</v>
      </c>
      <c r="C17" s="34" t="s">
        <v>99</v>
      </c>
      <c r="D17" s="35"/>
      <c r="E17" s="35">
        <v>1</v>
      </c>
      <c r="F17" s="35"/>
      <c r="G17" s="123">
        <v>15</v>
      </c>
      <c r="H17" s="123">
        <v>10</v>
      </c>
      <c r="I17" s="123"/>
      <c r="J17" s="124"/>
      <c r="K17" s="124"/>
      <c r="L17" s="123">
        <v>1</v>
      </c>
      <c r="M17" s="63"/>
      <c r="N17" s="63"/>
      <c r="O17" s="64"/>
      <c r="P17" s="64"/>
      <c r="Q17" s="64"/>
      <c r="R17" s="65"/>
      <c r="S17" s="71"/>
      <c r="T17" s="72"/>
      <c r="U17" s="71"/>
      <c r="V17" s="71"/>
      <c r="W17" s="71"/>
      <c r="X17" s="71"/>
      <c r="Y17" s="24"/>
      <c r="Z17" s="24"/>
      <c r="AA17" s="24"/>
      <c r="AB17" s="24"/>
      <c r="AC17" s="24"/>
      <c r="AD17" s="24"/>
      <c r="AE17" s="85"/>
      <c r="AF17" s="85"/>
      <c r="AG17" s="85"/>
      <c r="AH17" s="85"/>
      <c r="AI17" s="85"/>
      <c r="AJ17" s="85"/>
      <c r="AK17" s="90"/>
      <c r="AL17" s="90"/>
      <c r="AM17" s="90"/>
      <c r="AN17" s="90"/>
      <c r="AO17" s="90"/>
      <c r="AP17" s="90"/>
      <c r="AQ17" s="11">
        <f t="shared" si="0"/>
        <v>15</v>
      </c>
      <c r="AR17" s="11">
        <f t="shared" si="1"/>
        <v>25</v>
      </c>
      <c r="AS17" s="11">
        <f t="shared" si="2"/>
        <v>1</v>
      </c>
    </row>
    <row r="18" spans="1:51" ht="47.25" customHeight="1">
      <c r="A18" s="13">
        <v>7</v>
      </c>
      <c r="B18" s="37" t="s">
        <v>38</v>
      </c>
      <c r="C18" s="38" t="s">
        <v>100</v>
      </c>
      <c r="D18" s="35"/>
      <c r="E18" s="35">
        <v>1</v>
      </c>
      <c r="F18" s="35"/>
      <c r="G18" s="123">
        <v>15</v>
      </c>
      <c r="H18" s="123">
        <v>10</v>
      </c>
      <c r="I18" s="123"/>
      <c r="J18" s="124"/>
      <c r="K18" s="124"/>
      <c r="L18" s="123">
        <v>1</v>
      </c>
      <c r="M18" s="63"/>
      <c r="N18" s="63"/>
      <c r="O18" s="64"/>
      <c r="P18" s="64"/>
      <c r="Q18" s="64"/>
      <c r="R18" s="65"/>
      <c r="S18" s="71"/>
      <c r="T18" s="72"/>
      <c r="U18" s="71"/>
      <c r="V18" s="71"/>
      <c r="W18" s="71"/>
      <c r="X18" s="71"/>
      <c r="Y18" s="24"/>
      <c r="Z18" s="24"/>
      <c r="AA18" s="24"/>
      <c r="AB18" s="24"/>
      <c r="AC18" s="24"/>
      <c r="AD18" s="24"/>
      <c r="AE18" s="85"/>
      <c r="AF18" s="85"/>
      <c r="AG18" s="85"/>
      <c r="AH18" s="85"/>
      <c r="AI18" s="85"/>
      <c r="AJ18" s="85"/>
      <c r="AK18" s="90"/>
      <c r="AL18" s="90"/>
      <c r="AM18" s="90"/>
      <c r="AN18" s="90"/>
      <c r="AO18" s="90"/>
      <c r="AP18" s="90"/>
      <c r="AQ18" s="11">
        <f t="shared" si="0"/>
        <v>15</v>
      </c>
      <c r="AR18" s="11">
        <f t="shared" si="1"/>
        <v>25</v>
      </c>
      <c r="AS18" s="11">
        <f t="shared" si="2"/>
        <v>1</v>
      </c>
    </row>
    <row r="19" spans="1:51" ht="32.25" customHeight="1">
      <c r="A19" s="13">
        <v>8</v>
      </c>
      <c r="B19" s="37" t="s">
        <v>39</v>
      </c>
      <c r="C19" s="34" t="s">
        <v>101</v>
      </c>
      <c r="D19" s="35"/>
      <c r="E19" s="35">
        <v>2</v>
      </c>
      <c r="F19" s="35"/>
      <c r="G19" s="123"/>
      <c r="H19" s="123"/>
      <c r="I19" s="123"/>
      <c r="J19" s="124"/>
      <c r="K19" s="124"/>
      <c r="L19" s="123"/>
      <c r="M19" s="63">
        <v>15</v>
      </c>
      <c r="N19" s="63">
        <v>10</v>
      </c>
      <c r="O19" s="64"/>
      <c r="P19" s="64"/>
      <c r="Q19" s="64"/>
      <c r="R19" s="65">
        <v>1</v>
      </c>
      <c r="S19" s="71"/>
      <c r="T19" s="72"/>
      <c r="U19" s="71"/>
      <c r="V19" s="71"/>
      <c r="W19" s="71"/>
      <c r="X19" s="71"/>
      <c r="Y19" s="24"/>
      <c r="Z19" s="24"/>
      <c r="AA19" s="24"/>
      <c r="AB19" s="24"/>
      <c r="AC19" s="24"/>
      <c r="AD19" s="24"/>
      <c r="AE19" s="85"/>
      <c r="AF19" s="85"/>
      <c r="AG19" s="85"/>
      <c r="AH19" s="85"/>
      <c r="AI19" s="85"/>
      <c r="AJ19" s="85"/>
      <c r="AK19" s="90"/>
      <c r="AL19" s="90"/>
      <c r="AM19" s="90"/>
      <c r="AN19" s="90"/>
      <c r="AO19" s="90"/>
      <c r="AP19" s="90"/>
      <c r="AQ19" s="11">
        <f t="shared" si="0"/>
        <v>15</v>
      </c>
      <c r="AR19" s="11">
        <f t="shared" si="1"/>
        <v>25</v>
      </c>
      <c r="AS19" s="11">
        <f t="shared" si="2"/>
        <v>1</v>
      </c>
    </row>
    <row r="20" spans="1:51" ht="77.25" customHeight="1">
      <c r="A20" s="53">
        <v>9</v>
      </c>
      <c r="B20" s="15" t="s">
        <v>185</v>
      </c>
      <c r="C20" s="39" t="s">
        <v>102</v>
      </c>
      <c r="D20" s="35"/>
      <c r="E20" s="35">
        <v>1</v>
      </c>
      <c r="F20" s="35"/>
      <c r="G20" s="123"/>
      <c r="H20" s="123"/>
      <c r="I20" s="123">
        <v>25</v>
      </c>
      <c r="J20" s="126">
        <v>25</v>
      </c>
      <c r="K20" s="124"/>
      <c r="L20" s="123">
        <v>2</v>
      </c>
      <c r="M20" s="63"/>
      <c r="N20" s="63"/>
      <c r="O20" s="64"/>
      <c r="P20" s="64"/>
      <c r="Q20" s="64"/>
      <c r="R20" s="65"/>
      <c r="S20" s="71"/>
      <c r="T20" s="72"/>
      <c r="U20" s="71"/>
      <c r="V20" s="71"/>
      <c r="W20" s="71"/>
      <c r="X20" s="71"/>
      <c r="Y20" s="24"/>
      <c r="Z20" s="24"/>
      <c r="AA20" s="24"/>
      <c r="AB20" s="24"/>
      <c r="AC20" s="24"/>
      <c r="AD20" s="24"/>
      <c r="AE20" s="85"/>
      <c r="AF20" s="85"/>
      <c r="AG20" s="85"/>
      <c r="AH20" s="85"/>
      <c r="AI20" s="85"/>
      <c r="AJ20" s="85"/>
      <c r="AK20" s="90"/>
      <c r="AL20" s="90"/>
      <c r="AM20" s="90"/>
      <c r="AN20" s="90"/>
      <c r="AO20" s="90"/>
      <c r="AP20" s="90"/>
      <c r="AQ20" s="11">
        <f t="shared" si="0"/>
        <v>25</v>
      </c>
      <c r="AR20" s="11">
        <f t="shared" si="1"/>
        <v>50</v>
      </c>
      <c r="AS20" s="11">
        <f t="shared" si="2"/>
        <v>2</v>
      </c>
    </row>
    <row r="21" spans="1:51" ht="32.25" customHeight="1">
      <c r="A21" s="54">
        <v>10</v>
      </c>
      <c r="B21" s="37" t="s">
        <v>89</v>
      </c>
      <c r="C21" s="34" t="s">
        <v>103</v>
      </c>
      <c r="D21" s="56"/>
      <c r="E21" s="57" t="s">
        <v>90</v>
      </c>
      <c r="F21" s="35"/>
      <c r="G21" s="123"/>
      <c r="H21" s="123"/>
      <c r="I21" s="123"/>
      <c r="J21" s="124"/>
      <c r="K21" s="124"/>
      <c r="L21" s="123"/>
      <c r="M21" s="63"/>
      <c r="N21" s="63"/>
      <c r="O21" s="63">
        <v>30</v>
      </c>
      <c r="P21" s="64"/>
      <c r="Q21" s="64"/>
      <c r="R21" s="65">
        <v>0</v>
      </c>
      <c r="S21" s="71"/>
      <c r="T21" s="72"/>
      <c r="U21" s="72">
        <v>30</v>
      </c>
      <c r="V21" s="71"/>
      <c r="W21" s="71"/>
      <c r="X21" s="73">
        <v>0</v>
      </c>
      <c r="Y21" s="24"/>
      <c r="Z21" s="24"/>
      <c r="AA21" s="24"/>
      <c r="AB21" s="24"/>
      <c r="AC21" s="24"/>
      <c r="AD21" s="24"/>
      <c r="AE21" s="85"/>
      <c r="AF21" s="85"/>
      <c r="AG21" s="85"/>
      <c r="AH21" s="85"/>
      <c r="AI21" s="85"/>
      <c r="AJ21" s="85"/>
      <c r="AK21" s="90"/>
      <c r="AL21" s="90"/>
      <c r="AM21" s="90"/>
      <c r="AN21" s="90"/>
      <c r="AO21" s="90"/>
      <c r="AP21" s="90"/>
      <c r="AQ21" s="11">
        <f t="shared" si="0"/>
        <v>60</v>
      </c>
      <c r="AR21" s="11">
        <f t="shared" si="1"/>
        <v>60</v>
      </c>
      <c r="AS21" s="11">
        <f t="shared" si="2"/>
        <v>0</v>
      </c>
    </row>
    <row r="22" spans="1:51" ht="32.25" customHeight="1">
      <c r="A22" s="54">
        <v>11</v>
      </c>
      <c r="B22" s="37" t="s">
        <v>182</v>
      </c>
      <c r="C22" s="34" t="s">
        <v>104</v>
      </c>
      <c r="D22" s="56"/>
      <c r="E22" s="56"/>
      <c r="F22" s="56">
        <v>1</v>
      </c>
      <c r="G22" s="123">
        <v>4</v>
      </c>
      <c r="H22" s="123"/>
      <c r="I22" s="123"/>
      <c r="J22" s="124"/>
      <c r="K22" s="124"/>
      <c r="L22" s="123">
        <v>0</v>
      </c>
      <c r="M22" s="63"/>
      <c r="N22" s="63"/>
      <c r="O22" s="64"/>
      <c r="P22" s="64"/>
      <c r="Q22" s="64"/>
      <c r="R22" s="65"/>
      <c r="S22" s="71"/>
      <c r="T22" s="72"/>
      <c r="U22" s="71"/>
      <c r="V22" s="71"/>
      <c r="W22" s="71"/>
      <c r="X22" s="71"/>
      <c r="Y22" s="24"/>
      <c r="Z22" s="24"/>
      <c r="AA22" s="24"/>
      <c r="AB22" s="24"/>
      <c r="AC22" s="24"/>
      <c r="AD22" s="24"/>
      <c r="AE22" s="85"/>
      <c r="AF22" s="85"/>
      <c r="AG22" s="85"/>
      <c r="AH22" s="85"/>
      <c r="AI22" s="85"/>
      <c r="AJ22" s="85"/>
      <c r="AK22" s="90"/>
      <c r="AL22" s="90"/>
      <c r="AM22" s="90"/>
      <c r="AN22" s="90"/>
      <c r="AO22" s="90"/>
      <c r="AP22" s="90"/>
      <c r="AQ22" s="11">
        <f t="shared" si="0"/>
        <v>4</v>
      </c>
      <c r="AR22" s="11">
        <f t="shared" si="1"/>
        <v>4</v>
      </c>
      <c r="AS22" s="11">
        <f t="shared" si="2"/>
        <v>0</v>
      </c>
    </row>
    <row r="23" spans="1:51" ht="51.75" customHeight="1">
      <c r="A23" s="55">
        <v>12</v>
      </c>
      <c r="B23" s="37" t="s">
        <v>180</v>
      </c>
      <c r="C23" s="58" t="s">
        <v>105</v>
      </c>
      <c r="D23" s="56"/>
      <c r="E23" s="56"/>
      <c r="F23" s="56">
        <v>1</v>
      </c>
      <c r="G23" s="123">
        <v>2</v>
      </c>
      <c r="H23" s="123"/>
      <c r="I23" s="123"/>
      <c r="J23" s="124"/>
      <c r="K23" s="124"/>
      <c r="L23" s="123">
        <v>0</v>
      </c>
      <c r="M23" s="63"/>
      <c r="N23" s="63"/>
      <c r="O23" s="64"/>
      <c r="P23" s="64"/>
      <c r="Q23" s="64"/>
      <c r="R23" s="63"/>
      <c r="S23" s="71"/>
      <c r="T23" s="72"/>
      <c r="U23" s="71"/>
      <c r="V23" s="71"/>
      <c r="W23" s="71"/>
      <c r="X23" s="71"/>
      <c r="Y23" s="24"/>
      <c r="Z23" s="24"/>
      <c r="AA23" s="24"/>
      <c r="AB23" s="24"/>
      <c r="AC23" s="24"/>
      <c r="AD23" s="24"/>
      <c r="AE23" s="85"/>
      <c r="AF23" s="85"/>
      <c r="AG23" s="85"/>
      <c r="AH23" s="85"/>
      <c r="AI23" s="85"/>
      <c r="AJ23" s="85"/>
      <c r="AK23" s="90"/>
      <c r="AL23" s="90"/>
      <c r="AM23" s="90"/>
      <c r="AN23" s="90"/>
      <c r="AO23" s="90"/>
      <c r="AP23" s="90"/>
      <c r="AQ23" s="11">
        <f t="shared" si="0"/>
        <v>2</v>
      </c>
      <c r="AR23" s="11">
        <f t="shared" si="1"/>
        <v>2</v>
      </c>
      <c r="AS23" s="11">
        <f t="shared" si="2"/>
        <v>0</v>
      </c>
    </row>
    <row r="24" spans="1:51" s="17" customFormat="1" ht="32.25" customHeight="1">
      <c r="A24" s="164" t="s">
        <v>30</v>
      </c>
      <c r="B24" s="165"/>
      <c r="C24" s="92"/>
      <c r="D24" s="92"/>
      <c r="E24" s="92"/>
      <c r="F24" s="92"/>
      <c r="G24" s="92">
        <f t="shared" ref="G24:AS24" si="3">SUM(G11:G23)</f>
        <v>106</v>
      </c>
      <c r="H24" s="92">
        <f t="shared" si="3"/>
        <v>45</v>
      </c>
      <c r="I24" s="92">
        <f t="shared" si="3"/>
        <v>35</v>
      </c>
      <c r="J24" s="92">
        <f t="shared" si="3"/>
        <v>25</v>
      </c>
      <c r="K24" s="92">
        <f t="shared" si="3"/>
        <v>0</v>
      </c>
      <c r="L24" s="92">
        <f t="shared" si="3"/>
        <v>8</v>
      </c>
      <c r="M24" s="92">
        <f t="shared" si="3"/>
        <v>15</v>
      </c>
      <c r="N24" s="92">
        <f t="shared" si="3"/>
        <v>10</v>
      </c>
      <c r="O24" s="92">
        <f t="shared" si="3"/>
        <v>60</v>
      </c>
      <c r="P24" s="92">
        <f t="shared" si="3"/>
        <v>20</v>
      </c>
      <c r="Q24" s="92">
        <f t="shared" si="3"/>
        <v>0</v>
      </c>
      <c r="R24" s="92">
        <f t="shared" si="3"/>
        <v>3</v>
      </c>
      <c r="S24" s="92">
        <f t="shared" si="3"/>
        <v>0</v>
      </c>
      <c r="T24" s="92">
        <f t="shared" si="3"/>
        <v>0</v>
      </c>
      <c r="U24" s="92">
        <f t="shared" si="3"/>
        <v>60</v>
      </c>
      <c r="V24" s="92">
        <f t="shared" si="3"/>
        <v>20</v>
      </c>
      <c r="W24" s="92">
        <f t="shared" si="3"/>
        <v>0</v>
      </c>
      <c r="X24" s="92">
        <f t="shared" si="3"/>
        <v>2</v>
      </c>
      <c r="Y24" s="92">
        <f t="shared" si="3"/>
        <v>0</v>
      </c>
      <c r="Z24" s="92">
        <f t="shared" si="3"/>
        <v>0</v>
      </c>
      <c r="AA24" s="92">
        <f t="shared" si="3"/>
        <v>30</v>
      </c>
      <c r="AB24" s="92">
        <f t="shared" si="3"/>
        <v>20</v>
      </c>
      <c r="AC24" s="92">
        <f t="shared" si="3"/>
        <v>0</v>
      </c>
      <c r="AD24" s="92">
        <f t="shared" si="3"/>
        <v>2</v>
      </c>
      <c r="AE24" s="92">
        <f t="shared" si="3"/>
        <v>0</v>
      </c>
      <c r="AF24" s="92">
        <f t="shared" si="3"/>
        <v>0</v>
      </c>
      <c r="AG24" s="92">
        <f t="shared" si="3"/>
        <v>30</v>
      </c>
      <c r="AH24" s="92">
        <f t="shared" si="3"/>
        <v>45</v>
      </c>
      <c r="AI24" s="92">
        <f t="shared" si="3"/>
        <v>0</v>
      </c>
      <c r="AJ24" s="92">
        <f t="shared" si="3"/>
        <v>3</v>
      </c>
      <c r="AK24" s="92">
        <f t="shared" si="3"/>
        <v>0</v>
      </c>
      <c r="AL24" s="92">
        <f t="shared" si="3"/>
        <v>0</v>
      </c>
      <c r="AM24" s="92">
        <f t="shared" si="3"/>
        <v>0</v>
      </c>
      <c r="AN24" s="92">
        <f t="shared" si="3"/>
        <v>0</v>
      </c>
      <c r="AO24" s="92">
        <f t="shared" si="3"/>
        <v>0</v>
      </c>
      <c r="AP24" s="92">
        <f t="shared" si="3"/>
        <v>0</v>
      </c>
      <c r="AQ24" s="104">
        <f t="shared" si="3"/>
        <v>336</v>
      </c>
      <c r="AR24" s="104">
        <f t="shared" si="3"/>
        <v>521</v>
      </c>
      <c r="AS24" s="92">
        <f t="shared" si="3"/>
        <v>18</v>
      </c>
      <c r="AT24" s="1"/>
      <c r="AU24" s="1"/>
      <c r="AW24" s="1"/>
      <c r="AX24" s="1"/>
      <c r="AY24" s="1"/>
    </row>
    <row r="25" spans="1:51" ht="32.25" customHeight="1">
      <c r="A25" s="166" t="s">
        <v>31</v>
      </c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</row>
    <row r="26" spans="1:51" ht="32.25" customHeight="1">
      <c r="A26" s="18">
        <v>1</v>
      </c>
      <c r="B26" s="37" t="s">
        <v>40</v>
      </c>
      <c r="C26" s="41" t="s">
        <v>107</v>
      </c>
      <c r="D26" s="42">
        <v>1</v>
      </c>
      <c r="E26" s="42">
        <v>1</v>
      </c>
      <c r="F26" s="42">
        <v>1</v>
      </c>
      <c r="G26" s="127">
        <v>25</v>
      </c>
      <c r="H26" s="126">
        <v>25</v>
      </c>
      <c r="I26" s="126">
        <v>15</v>
      </c>
      <c r="J26" s="126">
        <v>10</v>
      </c>
      <c r="K26" s="124"/>
      <c r="L26" s="126">
        <v>3</v>
      </c>
      <c r="M26" s="66"/>
      <c r="N26" s="66"/>
      <c r="O26" s="64"/>
      <c r="P26" s="64"/>
      <c r="Q26" s="64"/>
      <c r="R26" s="66"/>
      <c r="S26" s="73"/>
      <c r="T26" s="73"/>
      <c r="U26" s="71"/>
      <c r="V26" s="71"/>
      <c r="W26" s="71"/>
      <c r="X26" s="73"/>
      <c r="Y26" s="77"/>
      <c r="Z26" s="77"/>
      <c r="AA26" s="24"/>
      <c r="AB26" s="24"/>
      <c r="AC26" s="24"/>
      <c r="AD26" s="77"/>
      <c r="AE26" s="86"/>
      <c r="AF26" s="85"/>
      <c r="AG26" s="85"/>
      <c r="AH26" s="85"/>
      <c r="AI26" s="85"/>
      <c r="AJ26" s="85"/>
      <c r="AK26" s="90"/>
      <c r="AL26" s="90"/>
      <c r="AM26" s="90"/>
      <c r="AN26" s="90"/>
      <c r="AO26" s="90"/>
      <c r="AP26" s="90"/>
      <c r="AQ26" s="11">
        <f>SUM(G26,I26,K26,M26,O26,Q26,S26,U26,W26,Y26,AA26,AC26,AE26,AG26,AI26,AK26,AM26,AO26)</f>
        <v>40</v>
      </c>
      <c r="AR26" s="11">
        <f>SUM(G26:K26,M26:Q26,S26:W26,Y26:AC26,AE26:AI26,AK26:AO26)</f>
        <v>75</v>
      </c>
      <c r="AS26" s="11">
        <f>SUM(L26,R26,X26,AD26,AJ26,AP26)</f>
        <v>3</v>
      </c>
    </row>
    <row r="27" spans="1:51" ht="32.25" customHeight="1">
      <c r="A27" s="18">
        <v>2</v>
      </c>
      <c r="B27" s="37" t="s">
        <v>41</v>
      </c>
      <c r="C27" s="41" t="s">
        <v>108</v>
      </c>
      <c r="D27" s="42">
        <v>2</v>
      </c>
      <c r="E27" s="42">
        <v>2</v>
      </c>
      <c r="F27" s="42">
        <v>2</v>
      </c>
      <c r="G27" s="127"/>
      <c r="H27" s="126"/>
      <c r="I27" s="126"/>
      <c r="J27" s="124"/>
      <c r="K27" s="124"/>
      <c r="L27" s="126"/>
      <c r="M27" s="66">
        <v>25</v>
      </c>
      <c r="N27" s="66">
        <v>25</v>
      </c>
      <c r="O27" s="66">
        <v>25</v>
      </c>
      <c r="P27" s="66">
        <v>25</v>
      </c>
      <c r="Q27" s="64"/>
      <c r="R27" s="66">
        <v>4</v>
      </c>
      <c r="S27" s="73"/>
      <c r="T27" s="73"/>
      <c r="U27" s="71"/>
      <c r="V27" s="71"/>
      <c r="W27" s="71"/>
      <c r="X27" s="73"/>
      <c r="Y27" s="77"/>
      <c r="Z27" s="77"/>
      <c r="AA27" s="24"/>
      <c r="AB27" s="24"/>
      <c r="AC27" s="24"/>
      <c r="AD27" s="77"/>
      <c r="AE27" s="86"/>
      <c r="AF27" s="85"/>
      <c r="AG27" s="85"/>
      <c r="AH27" s="85"/>
      <c r="AI27" s="85"/>
      <c r="AJ27" s="85"/>
      <c r="AK27" s="90"/>
      <c r="AL27" s="90"/>
      <c r="AM27" s="90"/>
      <c r="AN27" s="90"/>
      <c r="AO27" s="90"/>
      <c r="AP27" s="90"/>
      <c r="AQ27" s="11">
        <f t="shared" ref="AQ27:AQ56" si="4">SUM(G27,I27,K27,M27,O27,Q27,S27,U27,W27,Y27,AA27,AC27,AE27,AG27,AI27,AK27,AM27,AO27)</f>
        <v>50</v>
      </c>
      <c r="AR27" s="11">
        <f t="shared" ref="AR27:AR56" si="5">SUM(G27:K27,M27:Q27,S27:W27,Y27:AC27,AE27:AI27,AK27:AO27)</f>
        <v>100</v>
      </c>
      <c r="AS27" s="11">
        <f t="shared" ref="AS27:AS56" si="6">SUM(L27,R27,X27,AD27,AJ27,AP27)</f>
        <v>4</v>
      </c>
    </row>
    <row r="28" spans="1:51" ht="32.25" customHeight="1">
      <c r="A28" s="18">
        <v>3</v>
      </c>
      <c r="B28" s="37" t="s">
        <v>42</v>
      </c>
      <c r="C28" s="41" t="s">
        <v>109</v>
      </c>
      <c r="D28" s="42"/>
      <c r="E28" s="42">
        <v>1</v>
      </c>
      <c r="F28" s="42"/>
      <c r="G28" s="127">
        <v>10</v>
      </c>
      <c r="H28" s="126">
        <v>15</v>
      </c>
      <c r="I28" s="126">
        <v>15</v>
      </c>
      <c r="J28" s="126">
        <v>10</v>
      </c>
      <c r="K28" s="124"/>
      <c r="L28" s="126">
        <v>2</v>
      </c>
      <c r="M28" s="66"/>
      <c r="N28" s="66"/>
      <c r="O28" s="66"/>
      <c r="P28" s="64"/>
      <c r="Q28" s="64"/>
      <c r="R28" s="66"/>
      <c r="S28" s="73"/>
      <c r="T28" s="73"/>
      <c r="U28" s="71"/>
      <c r="V28" s="71"/>
      <c r="W28" s="71"/>
      <c r="X28" s="73"/>
      <c r="Y28" s="77"/>
      <c r="Z28" s="77"/>
      <c r="AA28" s="24"/>
      <c r="AB28" s="24"/>
      <c r="AC28" s="24"/>
      <c r="AD28" s="77"/>
      <c r="AE28" s="86"/>
      <c r="AF28" s="85"/>
      <c r="AG28" s="85"/>
      <c r="AH28" s="85"/>
      <c r="AI28" s="85"/>
      <c r="AJ28" s="85"/>
      <c r="AK28" s="90"/>
      <c r="AL28" s="90"/>
      <c r="AM28" s="90"/>
      <c r="AN28" s="90"/>
      <c r="AO28" s="90"/>
      <c r="AP28" s="90"/>
      <c r="AQ28" s="11">
        <f t="shared" si="4"/>
        <v>25</v>
      </c>
      <c r="AR28" s="11">
        <f t="shared" si="5"/>
        <v>50</v>
      </c>
      <c r="AS28" s="11">
        <f t="shared" si="6"/>
        <v>2</v>
      </c>
    </row>
    <row r="29" spans="1:51" ht="32.25" customHeight="1">
      <c r="A29" s="18">
        <v>4</v>
      </c>
      <c r="B29" s="37" t="s">
        <v>43</v>
      </c>
      <c r="C29" s="43" t="s">
        <v>110</v>
      </c>
      <c r="D29" s="42">
        <v>1</v>
      </c>
      <c r="E29" s="42">
        <v>1</v>
      </c>
      <c r="F29" s="42"/>
      <c r="G29" s="127">
        <v>25</v>
      </c>
      <c r="H29" s="126">
        <v>25</v>
      </c>
      <c r="I29" s="126">
        <v>15</v>
      </c>
      <c r="J29" s="126">
        <v>10</v>
      </c>
      <c r="K29" s="124"/>
      <c r="L29" s="126">
        <v>3</v>
      </c>
      <c r="M29" s="66"/>
      <c r="N29" s="66"/>
      <c r="O29" s="66"/>
      <c r="P29" s="64"/>
      <c r="Q29" s="64"/>
      <c r="R29" s="66"/>
      <c r="S29" s="73"/>
      <c r="T29" s="73"/>
      <c r="U29" s="71"/>
      <c r="V29" s="71"/>
      <c r="W29" s="71"/>
      <c r="X29" s="73"/>
      <c r="Y29" s="77"/>
      <c r="Z29" s="77"/>
      <c r="AA29" s="24"/>
      <c r="AB29" s="24"/>
      <c r="AC29" s="24"/>
      <c r="AD29" s="77"/>
      <c r="AE29" s="86"/>
      <c r="AF29" s="85"/>
      <c r="AG29" s="85"/>
      <c r="AH29" s="85"/>
      <c r="AI29" s="85"/>
      <c r="AJ29" s="85"/>
      <c r="AK29" s="90"/>
      <c r="AL29" s="90"/>
      <c r="AM29" s="90"/>
      <c r="AN29" s="90"/>
      <c r="AO29" s="90"/>
      <c r="AP29" s="90"/>
      <c r="AQ29" s="11">
        <f t="shared" si="4"/>
        <v>40</v>
      </c>
      <c r="AR29" s="11">
        <f t="shared" si="5"/>
        <v>75</v>
      </c>
      <c r="AS29" s="11">
        <f t="shared" si="6"/>
        <v>3</v>
      </c>
    </row>
    <row r="30" spans="1:51" ht="32.25" customHeight="1">
      <c r="A30" s="18">
        <v>5</v>
      </c>
      <c r="B30" s="37" t="s">
        <v>44</v>
      </c>
      <c r="C30" s="43" t="s">
        <v>111</v>
      </c>
      <c r="D30" s="42"/>
      <c r="E30" s="42">
        <v>1</v>
      </c>
      <c r="F30" s="42"/>
      <c r="G30" s="128">
        <v>15</v>
      </c>
      <c r="H30" s="129">
        <v>10</v>
      </c>
      <c r="I30" s="129">
        <v>15</v>
      </c>
      <c r="J30" s="126">
        <v>10</v>
      </c>
      <c r="K30" s="124"/>
      <c r="L30" s="129">
        <v>2</v>
      </c>
      <c r="M30" s="66"/>
      <c r="N30" s="67"/>
      <c r="O30" s="67"/>
      <c r="P30" s="64"/>
      <c r="Q30" s="64"/>
      <c r="R30" s="68"/>
      <c r="S30" s="73"/>
      <c r="T30" s="73"/>
      <c r="U30" s="71"/>
      <c r="V30" s="71"/>
      <c r="W30" s="71"/>
      <c r="X30" s="73"/>
      <c r="Y30" s="77"/>
      <c r="Z30" s="77"/>
      <c r="AA30" s="24"/>
      <c r="AB30" s="24"/>
      <c r="AC30" s="24"/>
      <c r="AD30" s="77"/>
      <c r="AE30" s="86"/>
      <c r="AF30" s="85"/>
      <c r="AG30" s="85"/>
      <c r="AH30" s="85"/>
      <c r="AI30" s="85"/>
      <c r="AJ30" s="85"/>
      <c r="AK30" s="90"/>
      <c r="AL30" s="90"/>
      <c r="AM30" s="90"/>
      <c r="AN30" s="90"/>
      <c r="AO30" s="90"/>
      <c r="AP30" s="90"/>
      <c r="AQ30" s="11">
        <f t="shared" si="4"/>
        <v>30</v>
      </c>
      <c r="AR30" s="11">
        <f t="shared" si="5"/>
        <v>50</v>
      </c>
      <c r="AS30" s="11">
        <f t="shared" si="6"/>
        <v>2</v>
      </c>
    </row>
    <row r="31" spans="1:51" ht="32.25" customHeight="1">
      <c r="A31" s="18">
        <v>6</v>
      </c>
      <c r="B31" s="37" t="s">
        <v>45</v>
      </c>
      <c r="C31" s="43" t="s">
        <v>112</v>
      </c>
      <c r="D31" s="42">
        <v>3</v>
      </c>
      <c r="E31" s="42">
        <v>3</v>
      </c>
      <c r="F31" s="42">
        <v>3</v>
      </c>
      <c r="G31" s="127"/>
      <c r="H31" s="126"/>
      <c r="I31" s="124"/>
      <c r="J31" s="124"/>
      <c r="K31" s="124"/>
      <c r="L31" s="126"/>
      <c r="M31" s="66"/>
      <c r="N31" s="66"/>
      <c r="O31" s="66"/>
      <c r="P31" s="64"/>
      <c r="Q31" s="64"/>
      <c r="R31" s="66"/>
      <c r="S31" s="73">
        <v>15</v>
      </c>
      <c r="T31" s="73">
        <v>10</v>
      </c>
      <c r="U31" s="73">
        <v>25</v>
      </c>
      <c r="V31" s="99">
        <v>25</v>
      </c>
      <c r="W31" s="71"/>
      <c r="X31" s="73">
        <v>3</v>
      </c>
      <c r="Y31" s="77"/>
      <c r="Z31" s="77"/>
      <c r="AA31" s="24"/>
      <c r="AB31" s="24"/>
      <c r="AC31" s="24"/>
      <c r="AD31" s="77"/>
      <c r="AE31" s="86"/>
      <c r="AF31" s="85"/>
      <c r="AG31" s="85"/>
      <c r="AH31" s="85"/>
      <c r="AI31" s="85"/>
      <c r="AJ31" s="85"/>
      <c r="AK31" s="90"/>
      <c r="AL31" s="90"/>
      <c r="AM31" s="90"/>
      <c r="AN31" s="90"/>
      <c r="AO31" s="90"/>
      <c r="AP31" s="90"/>
      <c r="AQ31" s="11">
        <f t="shared" si="4"/>
        <v>40</v>
      </c>
      <c r="AR31" s="11">
        <f t="shared" si="5"/>
        <v>75</v>
      </c>
      <c r="AS31" s="11">
        <f t="shared" si="6"/>
        <v>3</v>
      </c>
    </row>
    <row r="32" spans="1:51" ht="32.25" customHeight="1">
      <c r="A32" s="18">
        <v>7</v>
      </c>
      <c r="B32" s="37" t="s">
        <v>46</v>
      </c>
      <c r="C32" s="41" t="s">
        <v>113</v>
      </c>
      <c r="D32" s="42"/>
      <c r="E32" s="42">
        <v>3</v>
      </c>
      <c r="F32" s="42"/>
      <c r="G32" s="127"/>
      <c r="H32" s="126"/>
      <c r="I32" s="124"/>
      <c r="J32" s="124"/>
      <c r="K32" s="124"/>
      <c r="L32" s="126"/>
      <c r="M32" s="66"/>
      <c r="N32" s="66"/>
      <c r="O32" s="66"/>
      <c r="P32" s="64"/>
      <c r="Q32" s="64"/>
      <c r="R32" s="66"/>
      <c r="S32" s="73">
        <v>15</v>
      </c>
      <c r="T32" s="73">
        <v>10</v>
      </c>
      <c r="U32" s="73">
        <v>15</v>
      </c>
      <c r="V32" s="73">
        <v>10</v>
      </c>
      <c r="W32" s="71"/>
      <c r="X32" s="73">
        <v>2</v>
      </c>
      <c r="Y32" s="77"/>
      <c r="Z32" s="77"/>
      <c r="AA32" s="24"/>
      <c r="AB32" s="24"/>
      <c r="AC32" s="24"/>
      <c r="AD32" s="77"/>
      <c r="AE32" s="86"/>
      <c r="AF32" s="85"/>
      <c r="AG32" s="85"/>
      <c r="AH32" s="85"/>
      <c r="AI32" s="85"/>
      <c r="AJ32" s="85"/>
      <c r="AK32" s="90"/>
      <c r="AL32" s="90"/>
      <c r="AM32" s="90"/>
      <c r="AN32" s="90"/>
      <c r="AO32" s="90"/>
      <c r="AP32" s="90"/>
      <c r="AQ32" s="11">
        <f t="shared" si="4"/>
        <v>30</v>
      </c>
      <c r="AR32" s="11">
        <f t="shared" si="5"/>
        <v>50</v>
      </c>
      <c r="AS32" s="11">
        <f t="shared" si="6"/>
        <v>2</v>
      </c>
    </row>
    <row r="33" spans="1:45" ht="32.25" customHeight="1">
      <c r="A33" s="18">
        <v>8</v>
      </c>
      <c r="B33" s="37" t="s">
        <v>47</v>
      </c>
      <c r="C33" s="41" t="s">
        <v>114</v>
      </c>
      <c r="D33" s="42"/>
      <c r="E33" s="42">
        <v>2</v>
      </c>
      <c r="F33" s="42"/>
      <c r="G33" s="127"/>
      <c r="H33" s="126"/>
      <c r="I33" s="124"/>
      <c r="J33" s="124"/>
      <c r="K33" s="124"/>
      <c r="L33" s="126"/>
      <c r="M33" s="66">
        <v>15</v>
      </c>
      <c r="N33" s="66">
        <v>10</v>
      </c>
      <c r="O33" s="66"/>
      <c r="P33" s="64"/>
      <c r="Q33" s="64"/>
      <c r="R33" s="66">
        <v>1</v>
      </c>
      <c r="S33" s="73"/>
      <c r="T33" s="73"/>
      <c r="U33" s="71"/>
      <c r="V33" s="71"/>
      <c r="W33" s="71"/>
      <c r="X33" s="73"/>
      <c r="Y33" s="77"/>
      <c r="Z33" s="77"/>
      <c r="AA33" s="24"/>
      <c r="AB33" s="24"/>
      <c r="AC33" s="24"/>
      <c r="AD33" s="77"/>
      <c r="AE33" s="86"/>
      <c r="AF33" s="85"/>
      <c r="AG33" s="85"/>
      <c r="AH33" s="85"/>
      <c r="AI33" s="85"/>
      <c r="AJ33" s="85"/>
      <c r="AK33" s="90"/>
      <c r="AL33" s="90"/>
      <c r="AM33" s="90"/>
      <c r="AN33" s="90"/>
      <c r="AO33" s="90"/>
      <c r="AP33" s="90"/>
      <c r="AQ33" s="11">
        <f t="shared" si="4"/>
        <v>15</v>
      </c>
      <c r="AR33" s="11">
        <f t="shared" si="5"/>
        <v>25</v>
      </c>
      <c r="AS33" s="11">
        <f t="shared" si="6"/>
        <v>1</v>
      </c>
    </row>
    <row r="34" spans="1:45" ht="32.25" customHeight="1">
      <c r="A34" s="18">
        <v>9</v>
      </c>
      <c r="B34" s="37" t="s">
        <v>48</v>
      </c>
      <c r="C34" s="43" t="s">
        <v>115</v>
      </c>
      <c r="D34" s="42"/>
      <c r="E34" s="42">
        <v>6</v>
      </c>
      <c r="F34" s="42"/>
      <c r="G34" s="127"/>
      <c r="H34" s="126"/>
      <c r="I34" s="124"/>
      <c r="J34" s="124"/>
      <c r="K34" s="124"/>
      <c r="L34" s="126"/>
      <c r="M34" s="66"/>
      <c r="N34" s="66"/>
      <c r="O34" s="66"/>
      <c r="P34" s="64"/>
      <c r="Q34" s="64"/>
      <c r="R34" s="66"/>
      <c r="S34" s="73"/>
      <c r="T34" s="73"/>
      <c r="U34" s="71"/>
      <c r="V34" s="71"/>
      <c r="W34" s="71"/>
      <c r="X34" s="73"/>
      <c r="Y34" s="77"/>
      <c r="Z34" s="77"/>
      <c r="AA34" s="24"/>
      <c r="AB34" s="24"/>
      <c r="AC34" s="24"/>
      <c r="AD34" s="77"/>
      <c r="AE34" s="86"/>
      <c r="AF34" s="120"/>
      <c r="AG34" s="85"/>
      <c r="AH34" s="85"/>
      <c r="AI34" s="85"/>
      <c r="AJ34" s="120"/>
      <c r="AK34" s="91">
        <v>15</v>
      </c>
      <c r="AL34" s="91">
        <v>10</v>
      </c>
      <c r="AM34" s="91">
        <v>25</v>
      </c>
      <c r="AN34" s="91">
        <v>25</v>
      </c>
      <c r="AO34" s="90"/>
      <c r="AP34" s="91">
        <v>3</v>
      </c>
      <c r="AQ34" s="11">
        <f t="shared" si="4"/>
        <v>40</v>
      </c>
      <c r="AR34" s="11">
        <f t="shared" si="5"/>
        <v>75</v>
      </c>
      <c r="AS34" s="11">
        <f t="shared" si="6"/>
        <v>3</v>
      </c>
    </row>
    <row r="35" spans="1:45" ht="32.25" customHeight="1">
      <c r="A35" s="18">
        <v>10</v>
      </c>
      <c r="B35" s="37" t="s">
        <v>49</v>
      </c>
      <c r="C35" s="43" t="s">
        <v>106</v>
      </c>
      <c r="D35" s="42"/>
      <c r="E35" s="42">
        <v>1</v>
      </c>
      <c r="F35" s="42"/>
      <c r="G35" s="127">
        <v>15</v>
      </c>
      <c r="H35" s="126">
        <v>10</v>
      </c>
      <c r="I35" s="126">
        <v>15</v>
      </c>
      <c r="J35" s="126">
        <v>10</v>
      </c>
      <c r="K35" s="124"/>
      <c r="L35" s="126">
        <v>2</v>
      </c>
      <c r="M35" s="66"/>
      <c r="N35" s="66"/>
      <c r="O35" s="66"/>
      <c r="P35" s="64"/>
      <c r="Q35" s="64"/>
      <c r="R35" s="66"/>
      <c r="S35" s="73"/>
      <c r="T35" s="73"/>
      <c r="U35" s="71"/>
      <c r="V35" s="71"/>
      <c r="W35" s="71"/>
      <c r="X35" s="73"/>
      <c r="Y35" s="77"/>
      <c r="Z35" s="77"/>
      <c r="AA35" s="24"/>
      <c r="AB35" s="24"/>
      <c r="AC35" s="24"/>
      <c r="AD35" s="77"/>
      <c r="AE35" s="86"/>
      <c r="AF35" s="86"/>
      <c r="AG35" s="85"/>
      <c r="AH35" s="85"/>
      <c r="AI35" s="85"/>
      <c r="AJ35" s="86"/>
      <c r="AK35" s="91"/>
      <c r="AL35" s="91"/>
      <c r="AM35" s="90"/>
      <c r="AN35" s="90"/>
      <c r="AO35" s="90"/>
      <c r="AP35" s="91"/>
      <c r="AQ35" s="11">
        <f t="shared" si="4"/>
        <v>30</v>
      </c>
      <c r="AR35" s="11">
        <f t="shared" si="5"/>
        <v>50</v>
      </c>
      <c r="AS35" s="11">
        <f t="shared" si="6"/>
        <v>2</v>
      </c>
    </row>
    <row r="36" spans="1:45" ht="32.25" customHeight="1">
      <c r="A36" s="18">
        <v>11</v>
      </c>
      <c r="B36" s="37" t="s">
        <v>50</v>
      </c>
      <c r="C36" s="43" t="s">
        <v>116</v>
      </c>
      <c r="D36" s="42">
        <v>1</v>
      </c>
      <c r="E36" s="42">
        <v>1</v>
      </c>
      <c r="F36" s="42">
        <v>1</v>
      </c>
      <c r="G36" s="127">
        <v>25</v>
      </c>
      <c r="H36" s="126">
        <v>25</v>
      </c>
      <c r="I36" s="126">
        <v>25</v>
      </c>
      <c r="J36" s="126">
        <v>25</v>
      </c>
      <c r="K36" s="126"/>
      <c r="L36" s="126">
        <v>4</v>
      </c>
      <c r="M36" s="66"/>
      <c r="N36" s="66"/>
      <c r="O36" s="66"/>
      <c r="P36" s="64"/>
      <c r="Q36" s="64"/>
      <c r="R36" s="66"/>
      <c r="S36" s="73"/>
      <c r="T36" s="73"/>
      <c r="U36" s="71"/>
      <c r="V36" s="71"/>
      <c r="W36" s="71"/>
      <c r="X36" s="73"/>
      <c r="Y36" s="77"/>
      <c r="Z36" s="77"/>
      <c r="AA36" s="24"/>
      <c r="AB36" s="24"/>
      <c r="AC36" s="24"/>
      <c r="AD36" s="77"/>
      <c r="AE36" s="86"/>
      <c r="AF36" s="85"/>
      <c r="AG36" s="85"/>
      <c r="AH36" s="85"/>
      <c r="AI36" s="85"/>
      <c r="AJ36" s="85"/>
      <c r="AK36" s="91"/>
      <c r="AL36" s="91"/>
      <c r="AM36" s="90"/>
      <c r="AN36" s="90"/>
      <c r="AO36" s="90"/>
      <c r="AP36" s="91"/>
      <c r="AQ36" s="16">
        <f t="shared" si="4"/>
        <v>50</v>
      </c>
      <c r="AR36" s="16">
        <f t="shared" si="5"/>
        <v>100</v>
      </c>
      <c r="AS36" s="16">
        <f t="shared" si="6"/>
        <v>4</v>
      </c>
    </row>
    <row r="37" spans="1:45" ht="54.75" customHeight="1">
      <c r="A37" s="18">
        <v>12</v>
      </c>
      <c r="B37" s="37" t="s">
        <v>52</v>
      </c>
      <c r="C37" s="43" t="s">
        <v>123</v>
      </c>
      <c r="D37" s="42">
        <v>2</v>
      </c>
      <c r="E37" s="42">
        <v>2</v>
      </c>
      <c r="F37" s="42">
        <v>2</v>
      </c>
      <c r="G37" s="127"/>
      <c r="H37" s="126"/>
      <c r="I37" s="124"/>
      <c r="J37" s="124"/>
      <c r="K37" s="124"/>
      <c r="L37" s="126"/>
      <c r="M37" s="66">
        <v>25</v>
      </c>
      <c r="N37" s="66">
        <v>25</v>
      </c>
      <c r="O37" s="66">
        <v>25</v>
      </c>
      <c r="P37" s="66">
        <v>25</v>
      </c>
      <c r="Q37" s="64"/>
      <c r="R37" s="66">
        <v>4</v>
      </c>
      <c r="S37" s="73"/>
      <c r="T37" s="73"/>
      <c r="U37" s="71"/>
      <c r="V37" s="71"/>
      <c r="W37" s="71"/>
      <c r="X37" s="73"/>
      <c r="Y37" s="77"/>
      <c r="Z37" s="77"/>
      <c r="AA37" s="24"/>
      <c r="AB37" s="24"/>
      <c r="AC37" s="24"/>
      <c r="AD37" s="77"/>
      <c r="AE37" s="86"/>
      <c r="AF37" s="85"/>
      <c r="AG37" s="85"/>
      <c r="AH37" s="85"/>
      <c r="AI37" s="85"/>
      <c r="AJ37" s="85"/>
      <c r="AK37" s="91"/>
      <c r="AL37" s="91"/>
      <c r="AM37" s="90"/>
      <c r="AN37" s="90"/>
      <c r="AO37" s="90"/>
      <c r="AP37" s="91"/>
      <c r="AQ37" s="16">
        <f t="shared" si="4"/>
        <v>50</v>
      </c>
      <c r="AR37" s="16">
        <f t="shared" si="5"/>
        <v>100</v>
      </c>
      <c r="AS37" s="16">
        <f t="shared" si="6"/>
        <v>4</v>
      </c>
    </row>
    <row r="38" spans="1:45" ht="32.25" customHeight="1">
      <c r="A38" s="18">
        <v>13</v>
      </c>
      <c r="B38" s="37" t="s">
        <v>53</v>
      </c>
      <c r="C38" s="43" t="s">
        <v>124</v>
      </c>
      <c r="D38" s="42"/>
      <c r="E38" s="42">
        <v>1</v>
      </c>
      <c r="F38" s="42"/>
      <c r="G38" s="127">
        <v>15</v>
      </c>
      <c r="H38" s="126">
        <v>10</v>
      </c>
      <c r="I38" s="124"/>
      <c r="J38" s="124"/>
      <c r="K38" s="124"/>
      <c r="L38" s="126">
        <v>1</v>
      </c>
      <c r="M38" s="67"/>
      <c r="N38" s="67"/>
      <c r="O38" s="67"/>
      <c r="P38" s="64"/>
      <c r="Q38" s="64"/>
      <c r="R38" s="67"/>
      <c r="S38" s="74"/>
      <c r="T38" s="74"/>
      <c r="U38" s="71"/>
      <c r="V38" s="71"/>
      <c r="W38" s="71"/>
      <c r="X38" s="74"/>
      <c r="Y38" s="77"/>
      <c r="Z38" s="77"/>
      <c r="AA38" s="24"/>
      <c r="AB38" s="24"/>
      <c r="AC38" s="24"/>
      <c r="AD38" s="77"/>
      <c r="AE38" s="87"/>
      <c r="AF38" s="85"/>
      <c r="AG38" s="85"/>
      <c r="AH38" s="85"/>
      <c r="AI38" s="85"/>
      <c r="AJ38" s="85"/>
      <c r="AK38" s="91"/>
      <c r="AL38" s="91"/>
      <c r="AM38" s="90"/>
      <c r="AN38" s="90"/>
      <c r="AO38" s="90"/>
      <c r="AP38" s="91"/>
      <c r="AQ38" s="11">
        <f t="shared" si="4"/>
        <v>15</v>
      </c>
      <c r="AR38" s="11">
        <f t="shared" si="5"/>
        <v>25</v>
      </c>
      <c r="AS38" s="11">
        <f t="shared" si="6"/>
        <v>1</v>
      </c>
    </row>
    <row r="39" spans="1:45" ht="32.25" customHeight="1">
      <c r="A39" s="18">
        <v>14</v>
      </c>
      <c r="B39" s="37" t="s">
        <v>54</v>
      </c>
      <c r="C39" s="41" t="s">
        <v>125</v>
      </c>
      <c r="D39" s="42">
        <v>3</v>
      </c>
      <c r="E39" s="42">
        <v>3</v>
      </c>
      <c r="F39" s="42">
        <v>3</v>
      </c>
      <c r="G39" s="127"/>
      <c r="H39" s="126"/>
      <c r="I39" s="124"/>
      <c r="J39" s="124"/>
      <c r="K39" s="124"/>
      <c r="L39" s="126"/>
      <c r="M39" s="66"/>
      <c r="N39" s="66"/>
      <c r="O39" s="66"/>
      <c r="P39" s="64"/>
      <c r="Q39" s="64"/>
      <c r="R39" s="66"/>
      <c r="S39" s="73">
        <v>10</v>
      </c>
      <c r="T39" s="74">
        <v>15</v>
      </c>
      <c r="U39" s="74">
        <v>15</v>
      </c>
      <c r="V39" s="73">
        <v>10</v>
      </c>
      <c r="W39" s="71"/>
      <c r="X39" s="73">
        <v>2</v>
      </c>
      <c r="Y39" s="77"/>
      <c r="Z39" s="77"/>
      <c r="AA39" s="24"/>
      <c r="AB39" s="24"/>
      <c r="AC39" s="24"/>
      <c r="AD39" s="77"/>
      <c r="AE39" s="86"/>
      <c r="AF39" s="85"/>
      <c r="AG39" s="85"/>
      <c r="AH39" s="85"/>
      <c r="AI39" s="85"/>
      <c r="AJ39" s="85"/>
      <c r="AK39" s="90"/>
      <c r="AL39" s="90"/>
      <c r="AM39" s="90"/>
      <c r="AN39" s="90"/>
      <c r="AO39" s="90"/>
      <c r="AP39" s="90"/>
      <c r="AQ39" s="11">
        <f t="shared" si="4"/>
        <v>25</v>
      </c>
      <c r="AR39" s="11">
        <f t="shared" si="5"/>
        <v>50</v>
      </c>
      <c r="AS39" s="11">
        <f t="shared" si="6"/>
        <v>2</v>
      </c>
    </row>
    <row r="40" spans="1:45" ht="32.25" customHeight="1">
      <c r="A40" s="18">
        <v>15</v>
      </c>
      <c r="B40" s="37" t="s">
        <v>55</v>
      </c>
      <c r="C40" s="41" t="s">
        <v>126</v>
      </c>
      <c r="D40" s="42">
        <v>3</v>
      </c>
      <c r="E40" s="42">
        <v>3</v>
      </c>
      <c r="F40" s="42">
        <v>3</v>
      </c>
      <c r="G40" s="127"/>
      <c r="H40" s="126"/>
      <c r="I40" s="124"/>
      <c r="J40" s="124"/>
      <c r="K40" s="124"/>
      <c r="L40" s="126"/>
      <c r="M40" s="66"/>
      <c r="N40" s="66"/>
      <c r="O40" s="66"/>
      <c r="P40" s="66"/>
      <c r="Q40" s="64"/>
      <c r="R40" s="66"/>
      <c r="S40" s="73">
        <v>25</v>
      </c>
      <c r="T40" s="73">
        <v>25</v>
      </c>
      <c r="U40" s="73">
        <v>25</v>
      </c>
      <c r="V40" s="73">
        <v>25</v>
      </c>
      <c r="W40" s="71"/>
      <c r="X40" s="73">
        <v>4</v>
      </c>
      <c r="Y40" s="77"/>
      <c r="Z40" s="77"/>
      <c r="AA40" s="24"/>
      <c r="AB40" s="24"/>
      <c r="AC40" s="24"/>
      <c r="AD40" s="77"/>
      <c r="AE40" s="86"/>
      <c r="AF40" s="85"/>
      <c r="AG40" s="85"/>
      <c r="AH40" s="85"/>
      <c r="AI40" s="85"/>
      <c r="AJ40" s="85"/>
      <c r="AK40" s="90"/>
      <c r="AL40" s="90"/>
      <c r="AM40" s="90"/>
      <c r="AN40" s="90"/>
      <c r="AO40" s="90"/>
      <c r="AP40" s="90"/>
      <c r="AQ40" s="16">
        <f t="shared" si="4"/>
        <v>50</v>
      </c>
      <c r="AR40" s="16">
        <f t="shared" si="5"/>
        <v>100</v>
      </c>
      <c r="AS40" s="16">
        <f t="shared" si="6"/>
        <v>4</v>
      </c>
    </row>
    <row r="41" spans="1:45" ht="32.25" customHeight="1">
      <c r="A41" s="18">
        <v>16</v>
      </c>
      <c r="B41" s="37" t="s">
        <v>56</v>
      </c>
      <c r="C41" s="43" t="s">
        <v>127</v>
      </c>
      <c r="D41" s="42"/>
      <c r="E41" s="42">
        <v>3</v>
      </c>
      <c r="F41" s="42"/>
      <c r="G41" s="127"/>
      <c r="H41" s="126"/>
      <c r="I41" s="124"/>
      <c r="J41" s="124"/>
      <c r="K41" s="124"/>
      <c r="L41" s="126"/>
      <c r="M41" s="66"/>
      <c r="N41" s="66"/>
      <c r="O41" s="64"/>
      <c r="P41" s="64"/>
      <c r="Q41" s="64"/>
      <c r="R41" s="66"/>
      <c r="S41" s="73">
        <v>10</v>
      </c>
      <c r="T41" s="73">
        <v>15</v>
      </c>
      <c r="U41" s="73">
        <v>15</v>
      </c>
      <c r="V41" s="73">
        <v>10</v>
      </c>
      <c r="W41" s="71"/>
      <c r="X41" s="73">
        <v>2</v>
      </c>
      <c r="Y41" s="77"/>
      <c r="Z41" s="77"/>
      <c r="AA41" s="24"/>
      <c r="AB41" s="24"/>
      <c r="AC41" s="24"/>
      <c r="AD41" s="77"/>
      <c r="AE41" s="86"/>
      <c r="AF41" s="85"/>
      <c r="AG41" s="85"/>
      <c r="AH41" s="85"/>
      <c r="AI41" s="85"/>
      <c r="AJ41" s="85"/>
      <c r="AK41" s="90"/>
      <c r="AL41" s="90"/>
      <c r="AM41" s="90"/>
      <c r="AN41" s="90"/>
      <c r="AO41" s="90"/>
      <c r="AP41" s="90"/>
      <c r="AQ41" s="16">
        <f t="shared" si="4"/>
        <v>25</v>
      </c>
      <c r="AR41" s="16">
        <f t="shared" si="5"/>
        <v>50</v>
      </c>
      <c r="AS41" s="16">
        <f t="shared" si="6"/>
        <v>2</v>
      </c>
    </row>
    <row r="42" spans="1:45" ht="32.25" customHeight="1">
      <c r="A42" s="18">
        <v>17</v>
      </c>
      <c r="B42" s="37" t="s">
        <v>58</v>
      </c>
      <c r="C42" s="43" t="s">
        <v>128</v>
      </c>
      <c r="D42" s="42"/>
      <c r="E42" s="42">
        <v>3</v>
      </c>
      <c r="F42" s="42"/>
      <c r="G42" s="127"/>
      <c r="H42" s="126"/>
      <c r="I42" s="124"/>
      <c r="J42" s="124"/>
      <c r="K42" s="124"/>
      <c r="L42" s="126"/>
      <c r="M42" s="66"/>
      <c r="N42" s="66"/>
      <c r="O42" s="64"/>
      <c r="P42" s="64"/>
      <c r="Q42" s="64"/>
      <c r="R42" s="66"/>
      <c r="S42" s="73">
        <v>10</v>
      </c>
      <c r="T42" s="73">
        <v>15</v>
      </c>
      <c r="U42" s="73">
        <v>15</v>
      </c>
      <c r="V42" s="73">
        <v>10</v>
      </c>
      <c r="W42" s="71"/>
      <c r="X42" s="73">
        <v>2</v>
      </c>
      <c r="Y42" s="77"/>
      <c r="Z42" s="77"/>
      <c r="AA42" s="24"/>
      <c r="AB42" s="24"/>
      <c r="AC42" s="24"/>
      <c r="AD42" s="77"/>
      <c r="AE42" s="86"/>
      <c r="AF42" s="85"/>
      <c r="AG42" s="85"/>
      <c r="AH42" s="85"/>
      <c r="AI42" s="85"/>
      <c r="AJ42" s="85"/>
      <c r="AK42" s="90"/>
      <c r="AL42" s="90"/>
      <c r="AM42" s="90"/>
      <c r="AN42" s="90"/>
      <c r="AO42" s="90"/>
      <c r="AP42" s="90"/>
      <c r="AQ42" s="16">
        <f t="shared" si="4"/>
        <v>25</v>
      </c>
      <c r="AR42" s="16">
        <f t="shared" si="5"/>
        <v>50</v>
      </c>
      <c r="AS42" s="16">
        <f t="shared" si="6"/>
        <v>2</v>
      </c>
    </row>
    <row r="43" spans="1:45" ht="32.25" customHeight="1">
      <c r="A43" s="18">
        <v>18</v>
      </c>
      <c r="B43" s="37" t="s">
        <v>59</v>
      </c>
      <c r="C43" s="41" t="s">
        <v>129</v>
      </c>
      <c r="D43" s="42"/>
      <c r="E43" s="42">
        <v>3</v>
      </c>
      <c r="F43" s="42"/>
      <c r="G43" s="127"/>
      <c r="H43" s="126"/>
      <c r="I43" s="124"/>
      <c r="J43" s="124"/>
      <c r="K43" s="124"/>
      <c r="L43" s="126"/>
      <c r="M43" s="66"/>
      <c r="N43" s="66"/>
      <c r="O43" s="64"/>
      <c r="P43" s="64"/>
      <c r="Q43" s="64"/>
      <c r="R43" s="66"/>
      <c r="S43" s="73">
        <v>10</v>
      </c>
      <c r="T43" s="73">
        <v>15</v>
      </c>
      <c r="U43" s="73">
        <v>15</v>
      </c>
      <c r="V43" s="73">
        <v>10</v>
      </c>
      <c r="W43" s="71"/>
      <c r="X43" s="73">
        <v>2</v>
      </c>
      <c r="Y43" s="77"/>
      <c r="Z43" s="77"/>
      <c r="AA43" s="24"/>
      <c r="AB43" s="24"/>
      <c r="AC43" s="24"/>
      <c r="AD43" s="77"/>
      <c r="AE43" s="86"/>
      <c r="AF43" s="85"/>
      <c r="AG43" s="85"/>
      <c r="AH43" s="85"/>
      <c r="AI43" s="85"/>
      <c r="AJ43" s="85"/>
      <c r="AK43" s="90"/>
      <c r="AL43" s="90"/>
      <c r="AM43" s="90"/>
      <c r="AN43" s="90"/>
      <c r="AO43" s="90"/>
      <c r="AP43" s="90"/>
      <c r="AQ43" s="11">
        <f t="shared" si="4"/>
        <v>25</v>
      </c>
      <c r="AR43" s="11">
        <f t="shared" si="5"/>
        <v>50</v>
      </c>
      <c r="AS43" s="11">
        <f t="shared" si="6"/>
        <v>2</v>
      </c>
    </row>
    <row r="44" spans="1:45" ht="32.25" customHeight="1">
      <c r="A44" s="18">
        <v>19</v>
      </c>
      <c r="B44" s="37" t="s">
        <v>60</v>
      </c>
      <c r="C44" s="43" t="s">
        <v>130</v>
      </c>
      <c r="D44" s="42">
        <v>3</v>
      </c>
      <c r="E44" s="42">
        <v>3</v>
      </c>
      <c r="F44" s="42">
        <v>3</v>
      </c>
      <c r="G44" s="127"/>
      <c r="H44" s="126"/>
      <c r="I44" s="124"/>
      <c r="J44" s="124"/>
      <c r="K44" s="124"/>
      <c r="L44" s="126"/>
      <c r="M44" s="66"/>
      <c r="N44" s="66"/>
      <c r="O44" s="64"/>
      <c r="P44" s="64"/>
      <c r="Q44" s="64"/>
      <c r="R44" s="66"/>
      <c r="S44" s="74">
        <v>25</v>
      </c>
      <c r="T44" s="74">
        <v>25</v>
      </c>
      <c r="U44" s="74">
        <v>25</v>
      </c>
      <c r="V44" s="73">
        <v>25</v>
      </c>
      <c r="W44" s="71"/>
      <c r="X44" s="74">
        <v>4</v>
      </c>
      <c r="Y44" s="77"/>
      <c r="Z44" s="77"/>
      <c r="AA44" s="24"/>
      <c r="AB44" s="24"/>
      <c r="AC44" s="24"/>
      <c r="AD44" s="77"/>
      <c r="AE44" s="86"/>
      <c r="AF44" s="85"/>
      <c r="AG44" s="85"/>
      <c r="AH44" s="85"/>
      <c r="AI44" s="85"/>
      <c r="AJ44" s="85"/>
      <c r="AK44" s="90"/>
      <c r="AL44" s="90"/>
      <c r="AM44" s="90"/>
      <c r="AN44" s="90"/>
      <c r="AO44" s="90"/>
      <c r="AP44" s="90"/>
      <c r="AQ44" s="11">
        <f t="shared" si="4"/>
        <v>50</v>
      </c>
      <c r="AR44" s="11">
        <f t="shared" si="5"/>
        <v>100</v>
      </c>
      <c r="AS44" s="11">
        <f t="shared" si="6"/>
        <v>4</v>
      </c>
    </row>
    <row r="45" spans="1:45" ht="32.25" customHeight="1">
      <c r="A45" s="18">
        <v>20</v>
      </c>
      <c r="B45" s="37" t="s">
        <v>61</v>
      </c>
      <c r="C45" s="43" t="s">
        <v>131</v>
      </c>
      <c r="D45" s="42">
        <v>4</v>
      </c>
      <c r="E45" s="42">
        <v>4</v>
      </c>
      <c r="F45" s="42">
        <v>4</v>
      </c>
      <c r="G45" s="127"/>
      <c r="H45" s="126"/>
      <c r="I45" s="124"/>
      <c r="J45" s="124"/>
      <c r="K45" s="124"/>
      <c r="L45" s="126"/>
      <c r="M45" s="66"/>
      <c r="N45" s="66"/>
      <c r="O45" s="64"/>
      <c r="P45" s="64"/>
      <c r="Q45" s="64"/>
      <c r="R45" s="66"/>
      <c r="S45" s="73"/>
      <c r="T45" s="73"/>
      <c r="U45" s="71"/>
      <c r="V45" s="71"/>
      <c r="W45" s="71"/>
      <c r="X45" s="73"/>
      <c r="Y45" s="77">
        <v>25</v>
      </c>
      <c r="Z45" s="77">
        <v>25</v>
      </c>
      <c r="AA45" s="77">
        <v>15</v>
      </c>
      <c r="AB45" s="77">
        <v>10</v>
      </c>
      <c r="AC45" s="24"/>
      <c r="AD45" s="77">
        <v>3</v>
      </c>
      <c r="AE45" s="86"/>
      <c r="AF45" s="85"/>
      <c r="AG45" s="85"/>
      <c r="AH45" s="85"/>
      <c r="AI45" s="85"/>
      <c r="AJ45" s="85"/>
      <c r="AK45" s="90"/>
      <c r="AL45" s="90"/>
      <c r="AM45" s="90"/>
      <c r="AN45" s="90"/>
      <c r="AO45" s="90"/>
      <c r="AP45" s="90"/>
      <c r="AQ45" s="16">
        <f t="shared" si="4"/>
        <v>40</v>
      </c>
      <c r="AR45" s="16">
        <f t="shared" si="5"/>
        <v>75</v>
      </c>
      <c r="AS45" s="16">
        <f t="shared" si="6"/>
        <v>3</v>
      </c>
    </row>
    <row r="46" spans="1:45" ht="53.25" customHeight="1">
      <c r="A46" s="18">
        <v>21</v>
      </c>
      <c r="B46" s="37" t="s">
        <v>62</v>
      </c>
      <c r="C46" s="105" t="s">
        <v>132</v>
      </c>
      <c r="D46" s="42">
        <v>4</v>
      </c>
      <c r="E46" s="42">
        <v>4</v>
      </c>
      <c r="F46" s="42">
        <v>4</v>
      </c>
      <c r="G46" s="127"/>
      <c r="H46" s="126"/>
      <c r="I46" s="124"/>
      <c r="J46" s="124"/>
      <c r="K46" s="124"/>
      <c r="L46" s="126"/>
      <c r="M46" s="66"/>
      <c r="N46" s="66"/>
      <c r="O46" s="64"/>
      <c r="P46" s="64"/>
      <c r="Q46" s="64"/>
      <c r="R46" s="66"/>
      <c r="S46" s="73"/>
      <c r="T46" s="73"/>
      <c r="U46" s="71"/>
      <c r="V46" s="71"/>
      <c r="W46" s="71"/>
      <c r="X46" s="73"/>
      <c r="Y46" s="77">
        <v>25</v>
      </c>
      <c r="Z46" s="77">
        <v>25</v>
      </c>
      <c r="AA46" s="77">
        <v>15</v>
      </c>
      <c r="AB46" s="77">
        <v>10</v>
      </c>
      <c r="AC46" s="24"/>
      <c r="AD46" s="77">
        <v>3</v>
      </c>
      <c r="AE46" s="86"/>
      <c r="AF46" s="85"/>
      <c r="AG46" s="85"/>
      <c r="AH46" s="85"/>
      <c r="AI46" s="85"/>
      <c r="AJ46" s="85"/>
      <c r="AK46" s="90"/>
      <c r="AL46" s="90"/>
      <c r="AM46" s="90"/>
      <c r="AN46" s="90"/>
      <c r="AO46" s="90"/>
      <c r="AP46" s="90"/>
      <c r="AQ46" s="11">
        <f t="shared" si="4"/>
        <v>40</v>
      </c>
      <c r="AR46" s="11">
        <f t="shared" si="5"/>
        <v>75</v>
      </c>
      <c r="AS46" s="11">
        <f t="shared" si="6"/>
        <v>3</v>
      </c>
    </row>
    <row r="47" spans="1:45" ht="32.25" customHeight="1">
      <c r="A47" s="18">
        <v>22</v>
      </c>
      <c r="B47" s="37" t="s">
        <v>63</v>
      </c>
      <c r="C47" s="41" t="s">
        <v>133</v>
      </c>
      <c r="D47" s="42"/>
      <c r="E47" s="42">
        <v>4</v>
      </c>
      <c r="F47" s="42"/>
      <c r="G47" s="127"/>
      <c r="H47" s="126"/>
      <c r="I47" s="124"/>
      <c r="J47" s="124"/>
      <c r="K47" s="124"/>
      <c r="L47" s="126"/>
      <c r="M47" s="66"/>
      <c r="N47" s="66"/>
      <c r="O47" s="64"/>
      <c r="P47" s="64"/>
      <c r="Q47" s="64"/>
      <c r="R47" s="66"/>
      <c r="S47" s="73"/>
      <c r="T47" s="73"/>
      <c r="U47" s="71"/>
      <c r="V47" s="71"/>
      <c r="W47" s="71"/>
      <c r="X47" s="73"/>
      <c r="Y47" s="77">
        <v>25</v>
      </c>
      <c r="Z47" s="77">
        <v>25</v>
      </c>
      <c r="AA47" s="77">
        <v>15</v>
      </c>
      <c r="AB47" s="77">
        <v>10</v>
      </c>
      <c r="AC47" s="24"/>
      <c r="AD47" s="77">
        <v>3</v>
      </c>
      <c r="AE47" s="86"/>
      <c r="AF47" s="85"/>
      <c r="AG47" s="85"/>
      <c r="AH47" s="85"/>
      <c r="AI47" s="85"/>
      <c r="AJ47" s="85"/>
      <c r="AK47" s="90"/>
      <c r="AL47" s="90"/>
      <c r="AM47" s="90"/>
      <c r="AN47" s="90"/>
      <c r="AO47" s="90"/>
      <c r="AP47" s="90"/>
      <c r="AQ47" s="11">
        <f t="shared" si="4"/>
        <v>40</v>
      </c>
      <c r="AR47" s="11">
        <f t="shared" si="5"/>
        <v>75</v>
      </c>
      <c r="AS47" s="11">
        <f t="shared" si="6"/>
        <v>3</v>
      </c>
    </row>
    <row r="48" spans="1:45" ht="32.25" customHeight="1">
      <c r="A48" s="18">
        <v>23</v>
      </c>
      <c r="B48" s="37" t="s">
        <v>65</v>
      </c>
      <c r="C48" s="41" t="s">
        <v>134</v>
      </c>
      <c r="D48" s="42">
        <v>4</v>
      </c>
      <c r="E48" s="42">
        <v>4</v>
      </c>
      <c r="F48" s="42">
        <v>4</v>
      </c>
      <c r="G48" s="127"/>
      <c r="H48" s="126"/>
      <c r="I48" s="124"/>
      <c r="J48" s="124"/>
      <c r="K48" s="124"/>
      <c r="L48" s="126"/>
      <c r="M48" s="66"/>
      <c r="N48" s="66"/>
      <c r="O48" s="64"/>
      <c r="P48" s="64"/>
      <c r="Q48" s="64"/>
      <c r="R48" s="66"/>
      <c r="S48" s="73"/>
      <c r="T48" s="73"/>
      <c r="U48" s="71"/>
      <c r="V48" s="71"/>
      <c r="W48" s="71"/>
      <c r="X48" s="73"/>
      <c r="Y48" s="77">
        <v>25</v>
      </c>
      <c r="Z48" s="77">
        <v>25</v>
      </c>
      <c r="AA48" s="77">
        <v>25</v>
      </c>
      <c r="AB48" s="77">
        <v>25</v>
      </c>
      <c r="AC48" s="24"/>
      <c r="AD48" s="77">
        <v>4</v>
      </c>
      <c r="AE48" s="86"/>
      <c r="AF48" s="85"/>
      <c r="AG48" s="85"/>
      <c r="AH48" s="85"/>
      <c r="AI48" s="85"/>
      <c r="AJ48" s="85"/>
      <c r="AK48" s="90"/>
      <c r="AL48" s="90"/>
      <c r="AM48" s="90"/>
      <c r="AN48" s="90"/>
      <c r="AO48" s="90"/>
      <c r="AP48" s="90"/>
      <c r="AQ48" s="16">
        <f t="shared" si="4"/>
        <v>50</v>
      </c>
      <c r="AR48" s="16">
        <f t="shared" si="5"/>
        <v>100</v>
      </c>
      <c r="AS48" s="16">
        <f t="shared" si="6"/>
        <v>4</v>
      </c>
    </row>
    <row r="49" spans="1:51" ht="38.25" customHeight="1">
      <c r="A49" s="18">
        <v>24</v>
      </c>
      <c r="B49" s="37" t="s">
        <v>66</v>
      </c>
      <c r="C49" s="41" t="s">
        <v>135</v>
      </c>
      <c r="D49" s="42"/>
      <c r="E49" s="42">
        <v>5</v>
      </c>
      <c r="F49" s="42"/>
      <c r="G49" s="127"/>
      <c r="H49" s="126"/>
      <c r="I49" s="124"/>
      <c r="J49" s="124"/>
      <c r="K49" s="124"/>
      <c r="L49" s="126"/>
      <c r="M49" s="66"/>
      <c r="N49" s="66"/>
      <c r="O49" s="64"/>
      <c r="P49" s="64"/>
      <c r="Q49" s="64"/>
      <c r="R49" s="66"/>
      <c r="S49" s="73"/>
      <c r="T49" s="73"/>
      <c r="U49" s="71"/>
      <c r="V49" s="71"/>
      <c r="W49" s="71"/>
      <c r="X49" s="73"/>
      <c r="Y49" s="77"/>
      <c r="Z49" s="77"/>
      <c r="AA49" s="24"/>
      <c r="AB49" s="24"/>
      <c r="AC49" s="24"/>
      <c r="AD49" s="77"/>
      <c r="AE49" s="86">
        <v>15</v>
      </c>
      <c r="AF49" s="86">
        <v>10</v>
      </c>
      <c r="AG49" s="86">
        <v>40</v>
      </c>
      <c r="AH49" s="86">
        <v>35</v>
      </c>
      <c r="AI49" s="85"/>
      <c r="AJ49" s="86">
        <v>4</v>
      </c>
      <c r="AK49" s="90"/>
      <c r="AL49" s="90"/>
      <c r="AM49" s="90"/>
      <c r="AN49" s="90"/>
      <c r="AO49" s="90"/>
      <c r="AP49" s="90"/>
      <c r="AQ49" s="16">
        <f t="shared" si="4"/>
        <v>55</v>
      </c>
      <c r="AR49" s="16">
        <f t="shared" si="5"/>
        <v>100</v>
      </c>
      <c r="AS49" s="16">
        <f t="shared" si="6"/>
        <v>4</v>
      </c>
    </row>
    <row r="50" spans="1:51" ht="57.75" customHeight="1">
      <c r="A50" s="18">
        <v>25</v>
      </c>
      <c r="B50" s="37" t="s">
        <v>67</v>
      </c>
      <c r="C50" s="41" t="s">
        <v>136</v>
      </c>
      <c r="D50" s="42">
        <v>5</v>
      </c>
      <c r="E50" s="42">
        <v>5</v>
      </c>
      <c r="F50" s="42">
        <v>5</v>
      </c>
      <c r="G50" s="127"/>
      <c r="H50" s="126"/>
      <c r="I50" s="124"/>
      <c r="J50" s="124"/>
      <c r="K50" s="124"/>
      <c r="L50" s="126"/>
      <c r="M50" s="66"/>
      <c r="N50" s="66"/>
      <c r="O50" s="64"/>
      <c r="P50" s="64"/>
      <c r="Q50" s="64"/>
      <c r="R50" s="66"/>
      <c r="S50" s="73"/>
      <c r="T50" s="73"/>
      <c r="U50" s="71"/>
      <c r="V50" s="71"/>
      <c r="W50" s="71"/>
      <c r="X50" s="73"/>
      <c r="Y50" s="77"/>
      <c r="Z50" s="77"/>
      <c r="AA50" s="24"/>
      <c r="AB50" s="24"/>
      <c r="AC50" s="24"/>
      <c r="AD50" s="77"/>
      <c r="AE50" s="86">
        <v>25</v>
      </c>
      <c r="AF50" s="86">
        <v>25</v>
      </c>
      <c r="AG50" s="86">
        <v>15</v>
      </c>
      <c r="AH50" s="86">
        <v>10</v>
      </c>
      <c r="AI50" s="85"/>
      <c r="AJ50" s="86">
        <v>3</v>
      </c>
      <c r="AK50" s="90"/>
      <c r="AL50" s="90"/>
      <c r="AM50" s="90"/>
      <c r="AN50" s="90"/>
      <c r="AO50" s="90"/>
      <c r="AP50" s="90"/>
      <c r="AQ50" s="11">
        <f t="shared" si="4"/>
        <v>40</v>
      </c>
      <c r="AR50" s="11">
        <f t="shared" si="5"/>
        <v>75</v>
      </c>
      <c r="AS50" s="11">
        <f t="shared" si="6"/>
        <v>3</v>
      </c>
    </row>
    <row r="51" spans="1:51" ht="44.25" customHeight="1">
      <c r="A51" s="18">
        <v>26</v>
      </c>
      <c r="B51" s="44" t="s">
        <v>68</v>
      </c>
      <c r="C51" s="106" t="s">
        <v>137</v>
      </c>
      <c r="D51" s="45"/>
      <c r="E51" s="45">
        <v>5</v>
      </c>
      <c r="F51" s="45"/>
      <c r="G51" s="130"/>
      <c r="H51" s="131"/>
      <c r="I51" s="124"/>
      <c r="J51" s="124"/>
      <c r="K51" s="124"/>
      <c r="L51" s="131"/>
      <c r="M51" s="69"/>
      <c r="N51" s="70"/>
      <c r="O51" s="64"/>
      <c r="P51" s="64"/>
      <c r="Q51" s="64"/>
      <c r="R51" s="69"/>
      <c r="S51" s="75"/>
      <c r="T51" s="75"/>
      <c r="U51" s="71"/>
      <c r="V51" s="71"/>
      <c r="W51" s="71"/>
      <c r="X51" s="75"/>
      <c r="Y51" s="79"/>
      <c r="Z51" s="79"/>
      <c r="AA51" s="24"/>
      <c r="AB51" s="24"/>
      <c r="AC51" s="24"/>
      <c r="AD51" s="79"/>
      <c r="AE51" s="88">
        <v>15</v>
      </c>
      <c r="AF51" s="86">
        <v>10</v>
      </c>
      <c r="AG51" s="86">
        <v>25</v>
      </c>
      <c r="AH51" s="86">
        <v>25</v>
      </c>
      <c r="AI51" s="85"/>
      <c r="AJ51" s="86">
        <v>3</v>
      </c>
      <c r="AK51" s="90"/>
      <c r="AL51" s="90"/>
      <c r="AM51" s="90"/>
      <c r="AN51" s="90"/>
      <c r="AO51" s="90"/>
      <c r="AP51" s="90"/>
      <c r="AQ51" s="11">
        <f t="shared" si="4"/>
        <v>40</v>
      </c>
      <c r="AR51" s="11">
        <f t="shared" si="5"/>
        <v>75</v>
      </c>
      <c r="AS51" s="11">
        <f t="shared" si="6"/>
        <v>3</v>
      </c>
    </row>
    <row r="52" spans="1:51" ht="32.25" customHeight="1">
      <c r="A52" s="18">
        <v>27</v>
      </c>
      <c r="B52" s="37" t="s">
        <v>69</v>
      </c>
      <c r="C52" s="41" t="s">
        <v>138</v>
      </c>
      <c r="D52" s="42"/>
      <c r="E52" s="42">
        <v>5</v>
      </c>
      <c r="F52" s="42"/>
      <c r="G52" s="126"/>
      <c r="H52" s="126"/>
      <c r="I52" s="124"/>
      <c r="J52" s="124"/>
      <c r="K52" s="124"/>
      <c r="L52" s="126"/>
      <c r="M52" s="66"/>
      <c r="N52" s="66"/>
      <c r="O52" s="64"/>
      <c r="P52" s="64"/>
      <c r="Q52" s="64"/>
      <c r="R52" s="66"/>
      <c r="S52" s="73"/>
      <c r="T52" s="73"/>
      <c r="U52" s="71"/>
      <c r="V52" s="71"/>
      <c r="W52" s="71"/>
      <c r="X52" s="73"/>
      <c r="Y52" s="77"/>
      <c r="Z52" s="77"/>
      <c r="AA52" s="24"/>
      <c r="AB52" s="24"/>
      <c r="AC52" s="24"/>
      <c r="AD52" s="77"/>
      <c r="AE52" s="86"/>
      <c r="AF52" s="86"/>
      <c r="AG52" s="86">
        <v>50</v>
      </c>
      <c r="AH52" s="86">
        <v>50</v>
      </c>
      <c r="AI52" s="85"/>
      <c r="AJ52" s="86">
        <v>4</v>
      </c>
      <c r="AK52" s="90"/>
      <c r="AL52" s="90"/>
      <c r="AM52" s="90"/>
      <c r="AN52" s="90"/>
      <c r="AO52" s="90"/>
      <c r="AP52" s="90"/>
      <c r="AQ52" s="11">
        <f t="shared" si="4"/>
        <v>50</v>
      </c>
      <c r="AR52" s="11">
        <f t="shared" si="5"/>
        <v>100</v>
      </c>
      <c r="AS52" s="11">
        <f t="shared" si="6"/>
        <v>4</v>
      </c>
    </row>
    <row r="53" spans="1:51" ht="32.25" customHeight="1">
      <c r="A53" s="18">
        <v>28</v>
      </c>
      <c r="B53" s="49" t="s">
        <v>86</v>
      </c>
      <c r="C53" s="108" t="s">
        <v>139</v>
      </c>
      <c r="D53" s="52"/>
      <c r="E53" s="52">
        <v>3</v>
      </c>
      <c r="F53" s="52"/>
      <c r="G53" s="126"/>
      <c r="H53" s="126"/>
      <c r="I53" s="126"/>
      <c r="J53" s="126"/>
      <c r="K53" s="126"/>
      <c r="L53" s="126"/>
      <c r="M53" s="66"/>
      <c r="N53" s="66"/>
      <c r="O53" s="66"/>
      <c r="P53" s="66"/>
      <c r="Q53" s="66"/>
      <c r="R53" s="66"/>
      <c r="S53" s="73">
        <v>25</v>
      </c>
      <c r="T53" s="73"/>
      <c r="U53" s="73"/>
      <c r="V53" s="73"/>
      <c r="W53" s="73"/>
      <c r="X53" s="73">
        <v>1</v>
      </c>
      <c r="Y53" s="77"/>
      <c r="Z53" s="77"/>
      <c r="AA53" s="77"/>
      <c r="AB53" s="77"/>
      <c r="AC53" s="77"/>
      <c r="AD53" s="77"/>
      <c r="AE53" s="86"/>
      <c r="AF53" s="86"/>
      <c r="AG53" s="86"/>
      <c r="AH53" s="86"/>
      <c r="AI53" s="86"/>
      <c r="AJ53" s="86"/>
      <c r="AK53" s="91"/>
      <c r="AL53" s="91"/>
      <c r="AM53" s="91"/>
      <c r="AN53" s="91"/>
      <c r="AO53" s="91"/>
      <c r="AP53" s="91"/>
      <c r="AQ53" s="11">
        <f t="shared" si="4"/>
        <v>25</v>
      </c>
      <c r="AR53" s="11">
        <f t="shared" si="5"/>
        <v>25</v>
      </c>
      <c r="AS53" s="11">
        <f t="shared" si="6"/>
        <v>1</v>
      </c>
    </row>
    <row r="54" spans="1:51" ht="32.25" customHeight="1">
      <c r="A54" s="18">
        <v>29</v>
      </c>
      <c r="B54" s="37" t="s">
        <v>70</v>
      </c>
      <c r="C54" s="41" t="s">
        <v>140</v>
      </c>
      <c r="D54" s="42"/>
      <c r="E54" s="42">
        <v>1</v>
      </c>
      <c r="F54" s="42"/>
      <c r="G54" s="127">
        <v>15</v>
      </c>
      <c r="H54" s="126">
        <v>10</v>
      </c>
      <c r="I54" s="126">
        <v>15</v>
      </c>
      <c r="J54" s="126">
        <v>10</v>
      </c>
      <c r="K54" s="124"/>
      <c r="L54" s="126">
        <v>2</v>
      </c>
      <c r="M54" s="66"/>
      <c r="N54" s="66"/>
      <c r="O54" s="64"/>
      <c r="P54" s="64"/>
      <c r="Q54" s="64"/>
      <c r="R54" s="66"/>
      <c r="S54" s="73"/>
      <c r="T54" s="73"/>
      <c r="U54" s="71"/>
      <c r="V54" s="71"/>
      <c r="W54" s="71"/>
      <c r="X54" s="73"/>
      <c r="Y54" s="80"/>
      <c r="Z54" s="80"/>
      <c r="AA54" s="24"/>
      <c r="AB54" s="24"/>
      <c r="AC54" s="24"/>
      <c r="AD54" s="80"/>
      <c r="AE54" s="86"/>
      <c r="AF54" s="85"/>
      <c r="AG54" s="85"/>
      <c r="AH54" s="85"/>
      <c r="AI54" s="85"/>
      <c r="AJ54" s="85"/>
      <c r="AK54" s="91"/>
      <c r="AL54" s="91"/>
      <c r="AM54" s="90"/>
      <c r="AN54" s="90"/>
      <c r="AO54" s="90"/>
      <c r="AP54" s="91"/>
      <c r="AQ54" s="16">
        <f t="shared" si="4"/>
        <v>30</v>
      </c>
      <c r="AR54" s="16">
        <f t="shared" si="5"/>
        <v>50</v>
      </c>
      <c r="AS54" s="16">
        <f t="shared" si="6"/>
        <v>2</v>
      </c>
    </row>
    <row r="55" spans="1:51" ht="32.25" customHeight="1">
      <c r="A55" s="18">
        <v>30</v>
      </c>
      <c r="B55" s="37" t="s">
        <v>83</v>
      </c>
      <c r="C55" s="41" t="s">
        <v>141</v>
      </c>
      <c r="D55" s="42"/>
      <c r="E55" s="42">
        <v>1</v>
      </c>
      <c r="F55" s="42"/>
      <c r="G55" s="127">
        <v>15</v>
      </c>
      <c r="H55" s="126">
        <v>10</v>
      </c>
      <c r="I55" s="126">
        <v>25</v>
      </c>
      <c r="J55" s="126">
        <v>25</v>
      </c>
      <c r="K55" s="124"/>
      <c r="L55" s="126">
        <v>3</v>
      </c>
      <c r="M55" s="66"/>
      <c r="N55" s="66"/>
      <c r="O55" s="64"/>
      <c r="P55" s="64"/>
      <c r="Q55" s="64"/>
      <c r="R55" s="66"/>
      <c r="S55" s="73"/>
      <c r="T55" s="73"/>
      <c r="U55" s="71"/>
      <c r="V55" s="71"/>
      <c r="W55" s="71"/>
      <c r="X55" s="73"/>
      <c r="Y55" s="80"/>
      <c r="Z55" s="80"/>
      <c r="AA55" s="24"/>
      <c r="AB55" s="24"/>
      <c r="AC55" s="24"/>
      <c r="AD55" s="80"/>
      <c r="AE55" s="86"/>
      <c r="AF55" s="85"/>
      <c r="AG55" s="85"/>
      <c r="AH55" s="85"/>
      <c r="AI55" s="85"/>
      <c r="AJ55" s="85"/>
      <c r="AK55" s="91"/>
      <c r="AL55" s="91"/>
      <c r="AM55" s="90"/>
      <c r="AN55" s="90"/>
      <c r="AO55" s="90"/>
      <c r="AP55" s="91"/>
      <c r="AQ55" s="11">
        <f t="shared" si="4"/>
        <v>40</v>
      </c>
      <c r="AR55" s="11">
        <f t="shared" si="5"/>
        <v>75</v>
      </c>
      <c r="AS55" s="11">
        <f t="shared" si="6"/>
        <v>3</v>
      </c>
    </row>
    <row r="56" spans="1:51" ht="39.75" customHeight="1">
      <c r="A56" s="18">
        <v>31</v>
      </c>
      <c r="B56" s="37" t="s">
        <v>71</v>
      </c>
      <c r="C56" s="105" t="s">
        <v>142</v>
      </c>
      <c r="D56" s="42"/>
      <c r="E56" s="42">
        <v>4</v>
      </c>
      <c r="F56" s="42"/>
      <c r="G56" s="127"/>
      <c r="H56" s="126"/>
      <c r="I56" s="124"/>
      <c r="J56" s="124"/>
      <c r="K56" s="124"/>
      <c r="L56" s="126"/>
      <c r="M56" s="66"/>
      <c r="N56" s="66"/>
      <c r="O56" s="64"/>
      <c r="P56" s="64"/>
      <c r="Q56" s="64"/>
      <c r="R56" s="66"/>
      <c r="S56" s="73"/>
      <c r="T56" s="73"/>
      <c r="U56" s="71"/>
      <c r="V56" s="71"/>
      <c r="W56" s="71"/>
      <c r="X56" s="73"/>
      <c r="Y56" s="82">
        <v>15</v>
      </c>
      <c r="Z56" s="82">
        <v>10</v>
      </c>
      <c r="AA56" s="24"/>
      <c r="AB56" s="24"/>
      <c r="AC56" s="24"/>
      <c r="AD56" s="82">
        <v>1</v>
      </c>
      <c r="AE56" s="86"/>
      <c r="AF56" s="85"/>
      <c r="AG56" s="85"/>
      <c r="AH56" s="85"/>
      <c r="AI56" s="85"/>
      <c r="AJ56" s="85"/>
      <c r="AK56" s="91"/>
      <c r="AL56" s="91"/>
      <c r="AM56" s="90"/>
      <c r="AN56" s="90"/>
      <c r="AO56" s="90"/>
      <c r="AP56" s="91"/>
      <c r="AQ56" s="11">
        <f t="shared" si="4"/>
        <v>15</v>
      </c>
      <c r="AR56" s="11">
        <f t="shared" si="5"/>
        <v>25</v>
      </c>
      <c r="AS56" s="11">
        <f t="shared" si="6"/>
        <v>1</v>
      </c>
    </row>
    <row r="57" spans="1:51" s="17" customFormat="1" ht="32.25" customHeight="1">
      <c r="A57" s="164" t="s">
        <v>30</v>
      </c>
      <c r="B57" s="165"/>
      <c r="C57" s="92"/>
      <c r="D57" s="92"/>
      <c r="E57" s="92"/>
      <c r="F57" s="92"/>
      <c r="G57" s="92">
        <f t="shared" ref="G57:AS57" si="7">SUM(G26:G56)</f>
        <v>160</v>
      </c>
      <c r="H57" s="92">
        <f t="shared" si="7"/>
        <v>140</v>
      </c>
      <c r="I57" s="92">
        <f t="shared" si="7"/>
        <v>140</v>
      </c>
      <c r="J57" s="92">
        <f t="shared" si="7"/>
        <v>110</v>
      </c>
      <c r="K57" s="92">
        <f t="shared" si="7"/>
        <v>0</v>
      </c>
      <c r="L57" s="92">
        <f t="shared" si="7"/>
        <v>22</v>
      </c>
      <c r="M57" s="92">
        <f t="shared" si="7"/>
        <v>65</v>
      </c>
      <c r="N57" s="92">
        <f t="shared" si="7"/>
        <v>60</v>
      </c>
      <c r="O57" s="92">
        <f t="shared" si="7"/>
        <v>50</v>
      </c>
      <c r="P57" s="92">
        <f t="shared" si="7"/>
        <v>50</v>
      </c>
      <c r="Q57" s="92">
        <f t="shared" si="7"/>
        <v>0</v>
      </c>
      <c r="R57" s="92">
        <f t="shared" si="7"/>
        <v>9</v>
      </c>
      <c r="S57" s="92">
        <f t="shared" si="7"/>
        <v>145</v>
      </c>
      <c r="T57" s="92">
        <f t="shared" si="7"/>
        <v>130</v>
      </c>
      <c r="U57" s="92">
        <f t="shared" si="7"/>
        <v>150</v>
      </c>
      <c r="V57" s="92">
        <f t="shared" si="7"/>
        <v>125</v>
      </c>
      <c r="W57" s="92">
        <f t="shared" si="7"/>
        <v>0</v>
      </c>
      <c r="X57" s="92">
        <f t="shared" si="7"/>
        <v>22</v>
      </c>
      <c r="Y57" s="92">
        <f t="shared" si="7"/>
        <v>115</v>
      </c>
      <c r="Z57" s="92">
        <f t="shared" si="7"/>
        <v>110</v>
      </c>
      <c r="AA57" s="92">
        <f t="shared" si="7"/>
        <v>70</v>
      </c>
      <c r="AB57" s="92">
        <f t="shared" si="7"/>
        <v>55</v>
      </c>
      <c r="AC57" s="92">
        <f t="shared" si="7"/>
        <v>0</v>
      </c>
      <c r="AD57" s="92">
        <f t="shared" si="7"/>
        <v>14</v>
      </c>
      <c r="AE57" s="92">
        <f t="shared" si="7"/>
        <v>55</v>
      </c>
      <c r="AF57" s="92">
        <f t="shared" si="7"/>
        <v>45</v>
      </c>
      <c r="AG57" s="92">
        <f t="shared" si="7"/>
        <v>130</v>
      </c>
      <c r="AH57" s="92">
        <f t="shared" si="7"/>
        <v>120</v>
      </c>
      <c r="AI57" s="92">
        <f t="shared" si="7"/>
        <v>0</v>
      </c>
      <c r="AJ57" s="92">
        <f t="shared" si="7"/>
        <v>14</v>
      </c>
      <c r="AK57" s="92">
        <f t="shared" si="7"/>
        <v>15</v>
      </c>
      <c r="AL57" s="92">
        <f t="shared" si="7"/>
        <v>10</v>
      </c>
      <c r="AM57" s="92">
        <f t="shared" si="7"/>
        <v>25</v>
      </c>
      <c r="AN57" s="92">
        <f t="shared" si="7"/>
        <v>25</v>
      </c>
      <c r="AO57" s="92">
        <f t="shared" si="7"/>
        <v>0</v>
      </c>
      <c r="AP57" s="92">
        <f t="shared" si="7"/>
        <v>3</v>
      </c>
      <c r="AQ57" s="92">
        <f t="shared" si="7"/>
        <v>1120</v>
      </c>
      <c r="AR57" s="92">
        <f t="shared" si="7"/>
        <v>2100</v>
      </c>
      <c r="AS57" s="92">
        <f t="shared" si="7"/>
        <v>84</v>
      </c>
      <c r="AT57" s="1"/>
      <c r="AU57" s="1"/>
      <c r="AW57" s="1"/>
      <c r="AX57" s="1"/>
      <c r="AY57" s="1"/>
    </row>
    <row r="58" spans="1:51" ht="32.25" customHeight="1">
      <c r="A58" s="166" t="s">
        <v>32</v>
      </c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</row>
    <row r="59" spans="1:51" s="19" customFormat="1" ht="35.25" customHeight="1">
      <c r="A59" s="166" t="s">
        <v>73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8"/>
      <c r="AW59" s="1"/>
      <c r="AX59" s="1"/>
      <c r="AY59" s="1"/>
    </row>
    <row r="60" spans="1:51" s="19" customFormat="1" ht="35.25" customHeight="1">
      <c r="A60" s="51">
        <v>1</v>
      </c>
      <c r="B60" s="47" t="s">
        <v>74</v>
      </c>
      <c r="C60" s="107" t="s">
        <v>143</v>
      </c>
      <c r="D60" s="48">
        <v>5</v>
      </c>
      <c r="E60" s="48">
        <v>5</v>
      </c>
      <c r="F60" s="48">
        <v>5</v>
      </c>
      <c r="G60" s="132"/>
      <c r="H60" s="126"/>
      <c r="I60" s="126"/>
      <c r="J60" s="126"/>
      <c r="K60" s="126"/>
      <c r="L60" s="126"/>
      <c r="M60" s="66"/>
      <c r="N60" s="66"/>
      <c r="O60" s="66"/>
      <c r="P60" s="66"/>
      <c r="Q60" s="66"/>
      <c r="R60" s="66"/>
      <c r="S60" s="73"/>
      <c r="T60" s="73"/>
      <c r="U60" s="73"/>
      <c r="V60" s="73"/>
      <c r="W60" s="73"/>
      <c r="X60" s="73"/>
      <c r="Y60" s="77"/>
      <c r="Z60" s="77"/>
      <c r="AA60" s="77"/>
      <c r="AB60" s="77"/>
      <c r="AC60" s="77"/>
      <c r="AD60" s="77"/>
      <c r="AE60" s="86">
        <v>25</v>
      </c>
      <c r="AF60" s="86">
        <v>25</v>
      </c>
      <c r="AG60" s="86">
        <v>15</v>
      </c>
      <c r="AH60" s="86">
        <v>10</v>
      </c>
      <c r="AI60" s="86"/>
      <c r="AJ60" s="86">
        <v>3</v>
      </c>
      <c r="AK60" s="91"/>
      <c r="AL60" s="91"/>
      <c r="AM60" s="91"/>
      <c r="AN60" s="91"/>
      <c r="AO60" s="91"/>
      <c r="AP60" s="91"/>
      <c r="AQ60" s="11">
        <f>SUM(G60,I60,K60,M60,O60,Q60,S60,U60,W60,Y60,AA60,AC60,AE60,AG60,AI60,AK60,AM60,AO60)</f>
        <v>40</v>
      </c>
      <c r="AR60" s="11">
        <f>SUM(G60:K60,M60:Q60,S60:W60,Y60:AC60,AE60:AI60,AK60:AO60)</f>
        <v>75</v>
      </c>
      <c r="AS60" s="11">
        <f>SUM(L60,R60,X60,AD60,AJ60,AP60)</f>
        <v>3</v>
      </c>
      <c r="AW60" s="1"/>
      <c r="AX60" s="1"/>
      <c r="AY60" s="1"/>
    </row>
    <row r="61" spans="1:51" s="19" customFormat="1" ht="35.25" customHeight="1">
      <c r="A61" s="51">
        <v>2</v>
      </c>
      <c r="B61" s="47" t="s">
        <v>165</v>
      </c>
      <c r="C61" s="107" t="s">
        <v>144</v>
      </c>
      <c r="D61" s="48"/>
      <c r="E61" s="48">
        <v>6</v>
      </c>
      <c r="F61" s="48"/>
      <c r="G61" s="132"/>
      <c r="H61" s="126"/>
      <c r="I61" s="126"/>
      <c r="J61" s="126"/>
      <c r="K61" s="126"/>
      <c r="L61" s="126"/>
      <c r="M61" s="66"/>
      <c r="N61" s="66"/>
      <c r="O61" s="66"/>
      <c r="P61" s="66"/>
      <c r="Q61" s="66"/>
      <c r="R61" s="66"/>
      <c r="S61" s="73"/>
      <c r="T61" s="73"/>
      <c r="U61" s="73"/>
      <c r="V61" s="73"/>
      <c r="W61" s="73"/>
      <c r="X61" s="73"/>
      <c r="Y61" s="77"/>
      <c r="Z61" s="77"/>
      <c r="AA61" s="77"/>
      <c r="AB61" s="77"/>
      <c r="AC61" s="77"/>
      <c r="AD61" s="77"/>
      <c r="AE61" s="86"/>
      <c r="AF61" s="86"/>
      <c r="AG61" s="86"/>
      <c r="AH61" s="86"/>
      <c r="AI61" s="86"/>
      <c r="AJ61" s="86"/>
      <c r="AK61" s="91">
        <v>15</v>
      </c>
      <c r="AL61" s="91">
        <v>10</v>
      </c>
      <c r="AM61" s="91">
        <v>25</v>
      </c>
      <c r="AN61" s="91">
        <v>25</v>
      </c>
      <c r="AO61" s="91"/>
      <c r="AP61" s="91">
        <v>3</v>
      </c>
      <c r="AQ61" s="11">
        <f t="shared" ref="AQ61:AQ72" si="8">SUM(G61,I61,K61,M61,O61,Q61,S61,U61,W61,Y61,AA61,AC61,AE61,AG61,AI61,AK61,AM61,AO61)</f>
        <v>40</v>
      </c>
      <c r="AR61" s="11">
        <f t="shared" ref="AR61:AR72" si="9">SUM(G61:K61,M61:Q61,S61:W61,Y61:AC61,AE61:AI61,AK61:AO61)</f>
        <v>75</v>
      </c>
      <c r="AS61" s="11">
        <f t="shared" ref="AS61:AS72" si="10">SUM(L61,R61,X61,AD61,AJ61,AP61)</f>
        <v>3</v>
      </c>
      <c r="AW61" s="1"/>
      <c r="AX61" s="1"/>
      <c r="AY61" s="1"/>
    </row>
    <row r="62" spans="1:51" s="19" customFormat="1" ht="35.25" customHeight="1">
      <c r="A62" s="51">
        <v>3</v>
      </c>
      <c r="B62" s="37" t="s">
        <v>120</v>
      </c>
      <c r="C62" s="107" t="s">
        <v>145</v>
      </c>
      <c r="D62" s="42"/>
      <c r="E62" s="42">
        <v>3</v>
      </c>
      <c r="F62" s="42"/>
      <c r="G62" s="127"/>
      <c r="H62" s="126"/>
      <c r="I62" s="124"/>
      <c r="J62" s="124"/>
      <c r="K62" s="124"/>
      <c r="L62" s="126"/>
      <c r="M62" s="66"/>
      <c r="N62" s="66"/>
      <c r="O62" s="64"/>
      <c r="P62" s="64"/>
      <c r="Q62" s="64"/>
      <c r="R62" s="66"/>
      <c r="S62" s="73">
        <v>25</v>
      </c>
      <c r="T62" s="73">
        <v>25</v>
      </c>
      <c r="U62" s="73">
        <v>25</v>
      </c>
      <c r="V62" s="73">
        <v>25</v>
      </c>
      <c r="W62" s="71"/>
      <c r="X62" s="73">
        <v>4</v>
      </c>
      <c r="Y62" s="77"/>
      <c r="Z62" s="77"/>
      <c r="AA62" s="24"/>
      <c r="AB62" s="24"/>
      <c r="AC62" s="24"/>
      <c r="AD62" s="77"/>
      <c r="AE62" s="86"/>
      <c r="AF62" s="85"/>
      <c r="AG62" s="85"/>
      <c r="AH62" s="85"/>
      <c r="AI62" s="85"/>
      <c r="AJ62" s="85"/>
      <c r="AK62" s="90"/>
      <c r="AL62" s="90"/>
      <c r="AM62" s="90"/>
      <c r="AN62" s="90"/>
      <c r="AO62" s="90"/>
      <c r="AP62" s="90"/>
      <c r="AQ62" s="16">
        <f t="shared" si="8"/>
        <v>50</v>
      </c>
      <c r="AR62" s="16">
        <f t="shared" si="9"/>
        <v>100</v>
      </c>
      <c r="AS62" s="16">
        <f t="shared" si="10"/>
        <v>4</v>
      </c>
      <c r="AW62" s="1"/>
      <c r="AX62" s="1"/>
      <c r="AY62" s="1"/>
    </row>
    <row r="63" spans="1:51" s="19" customFormat="1" ht="35.25" customHeight="1">
      <c r="A63" s="51">
        <v>4</v>
      </c>
      <c r="B63" s="37" t="s">
        <v>75</v>
      </c>
      <c r="C63" s="108" t="s">
        <v>146</v>
      </c>
      <c r="D63" s="42"/>
      <c r="E63" s="42" t="s">
        <v>179</v>
      </c>
      <c r="F63" s="42"/>
      <c r="G63" s="127"/>
      <c r="H63" s="126"/>
      <c r="I63" s="126"/>
      <c r="J63" s="126"/>
      <c r="K63" s="126"/>
      <c r="L63" s="126"/>
      <c r="M63" s="66"/>
      <c r="N63" s="66"/>
      <c r="O63" s="66"/>
      <c r="P63" s="66"/>
      <c r="Q63" s="66"/>
      <c r="R63" s="66"/>
      <c r="S63" s="73"/>
      <c r="T63" s="73"/>
      <c r="U63" s="73"/>
      <c r="V63" s="73"/>
      <c r="W63" s="73"/>
      <c r="X63" s="73"/>
      <c r="Y63" s="77"/>
      <c r="Z63" s="77"/>
      <c r="AA63" s="77"/>
      <c r="AB63" s="77"/>
      <c r="AC63" s="77"/>
      <c r="AD63" s="77"/>
      <c r="AE63" s="86">
        <v>15</v>
      </c>
      <c r="AF63" s="86">
        <v>10</v>
      </c>
      <c r="AG63" s="86">
        <v>15</v>
      </c>
      <c r="AH63" s="86">
        <v>10</v>
      </c>
      <c r="AI63" s="86"/>
      <c r="AJ63" s="86">
        <v>2</v>
      </c>
      <c r="AK63" s="91"/>
      <c r="AL63" s="91"/>
      <c r="AM63" s="91">
        <v>25</v>
      </c>
      <c r="AN63" s="91">
        <v>25</v>
      </c>
      <c r="AO63" s="91"/>
      <c r="AP63" s="91">
        <v>2</v>
      </c>
      <c r="AQ63" s="16">
        <f t="shared" si="8"/>
        <v>55</v>
      </c>
      <c r="AR63" s="16">
        <f t="shared" si="9"/>
        <v>100</v>
      </c>
      <c r="AS63" s="16">
        <f t="shared" si="10"/>
        <v>4</v>
      </c>
      <c r="AW63" s="1"/>
      <c r="AX63" s="1"/>
      <c r="AY63" s="1"/>
    </row>
    <row r="64" spans="1:51" s="19" customFormat="1" ht="45.75" customHeight="1">
      <c r="A64" s="51">
        <v>5</v>
      </c>
      <c r="B64" s="37" t="s">
        <v>169</v>
      </c>
      <c r="C64" s="108" t="s">
        <v>170</v>
      </c>
      <c r="D64" s="42"/>
      <c r="E64" s="42">
        <v>6</v>
      </c>
      <c r="F64" s="42"/>
      <c r="G64" s="127"/>
      <c r="H64" s="126"/>
      <c r="I64" s="126"/>
      <c r="J64" s="126"/>
      <c r="K64" s="126"/>
      <c r="L64" s="126"/>
      <c r="M64" s="66"/>
      <c r="N64" s="66"/>
      <c r="O64" s="66"/>
      <c r="P64" s="66"/>
      <c r="Q64" s="66"/>
      <c r="R64" s="66"/>
      <c r="S64" s="73"/>
      <c r="T64" s="73"/>
      <c r="U64" s="73"/>
      <c r="V64" s="73"/>
      <c r="W64" s="73"/>
      <c r="X64" s="73"/>
      <c r="Y64" s="77"/>
      <c r="Z64" s="77"/>
      <c r="AA64" s="77"/>
      <c r="AB64" s="77"/>
      <c r="AC64" s="77"/>
      <c r="AD64" s="77"/>
      <c r="AE64" s="86"/>
      <c r="AF64" s="86"/>
      <c r="AG64" s="86"/>
      <c r="AH64" s="86"/>
      <c r="AI64" s="86"/>
      <c r="AJ64" s="86"/>
      <c r="AK64" s="91">
        <v>25</v>
      </c>
      <c r="AL64" s="91">
        <v>25</v>
      </c>
      <c r="AM64" s="91">
        <v>25</v>
      </c>
      <c r="AN64" s="91">
        <v>25</v>
      </c>
      <c r="AO64" s="91"/>
      <c r="AP64" s="91">
        <v>4</v>
      </c>
      <c r="AQ64" s="16">
        <f t="shared" si="8"/>
        <v>50</v>
      </c>
      <c r="AR64" s="16">
        <f t="shared" si="9"/>
        <v>100</v>
      </c>
      <c r="AS64" s="16">
        <f t="shared" si="10"/>
        <v>4</v>
      </c>
      <c r="AW64" s="1"/>
      <c r="AX64" s="1"/>
      <c r="AY64" s="1"/>
    </row>
    <row r="65" spans="1:51" s="19" customFormat="1" ht="45.75" customHeight="1">
      <c r="A65" s="51">
        <v>6</v>
      </c>
      <c r="B65" s="37" t="s">
        <v>64</v>
      </c>
      <c r="C65" s="111" t="s">
        <v>147</v>
      </c>
      <c r="D65" s="42"/>
      <c r="E65" s="42">
        <v>4</v>
      </c>
      <c r="F65" s="42"/>
      <c r="G65" s="127"/>
      <c r="H65" s="126"/>
      <c r="I65" s="124"/>
      <c r="J65" s="124"/>
      <c r="K65" s="124"/>
      <c r="L65" s="126"/>
      <c r="M65" s="66"/>
      <c r="N65" s="66"/>
      <c r="O65" s="64"/>
      <c r="P65" s="64"/>
      <c r="Q65" s="64"/>
      <c r="R65" s="66"/>
      <c r="S65" s="73"/>
      <c r="T65" s="73"/>
      <c r="U65" s="71"/>
      <c r="V65" s="71"/>
      <c r="W65" s="71"/>
      <c r="X65" s="73"/>
      <c r="Y65" s="77">
        <v>25</v>
      </c>
      <c r="Z65" s="78">
        <v>25</v>
      </c>
      <c r="AA65" s="78">
        <v>25</v>
      </c>
      <c r="AB65" s="77">
        <v>25</v>
      </c>
      <c r="AC65" s="24"/>
      <c r="AD65" s="78">
        <v>4</v>
      </c>
      <c r="AE65" s="86"/>
      <c r="AF65" s="85"/>
      <c r="AG65" s="85"/>
      <c r="AH65" s="85"/>
      <c r="AI65" s="85"/>
      <c r="AJ65" s="85"/>
      <c r="AK65" s="90"/>
      <c r="AL65" s="90"/>
      <c r="AM65" s="90"/>
      <c r="AN65" s="90"/>
      <c r="AO65" s="90"/>
      <c r="AP65" s="90"/>
      <c r="AQ65" s="16">
        <f t="shared" si="8"/>
        <v>50</v>
      </c>
      <c r="AR65" s="16">
        <f t="shared" si="9"/>
        <v>100</v>
      </c>
      <c r="AS65" s="16">
        <f t="shared" si="10"/>
        <v>4</v>
      </c>
      <c r="AW65" s="1"/>
      <c r="AX65" s="1"/>
      <c r="AY65" s="1"/>
    </row>
    <row r="66" spans="1:51" s="19" customFormat="1" ht="35.25" customHeight="1">
      <c r="A66" s="51">
        <v>7</v>
      </c>
      <c r="B66" s="37" t="s">
        <v>76</v>
      </c>
      <c r="C66" s="108" t="s">
        <v>148</v>
      </c>
      <c r="D66" s="42"/>
      <c r="E66" s="42">
        <v>6</v>
      </c>
      <c r="F66" s="42"/>
      <c r="G66" s="127"/>
      <c r="H66" s="126"/>
      <c r="I66" s="126"/>
      <c r="J66" s="126"/>
      <c r="K66" s="126"/>
      <c r="L66" s="126"/>
      <c r="M66" s="66"/>
      <c r="N66" s="66"/>
      <c r="O66" s="66"/>
      <c r="P66" s="66"/>
      <c r="Q66" s="66"/>
      <c r="R66" s="66"/>
      <c r="S66" s="73"/>
      <c r="T66" s="73"/>
      <c r="U66" s="73"/>
      <c r="V66" s="73"/>
      <c r="W66" s="73"/>
      <c r="X66" s="73"/>
      <c r="Y66" s="77"/>
      <c r="Z66" s="77"/>
      <c r="AA66" s="77"/>
      <c r="AB66" s="77"/>
      <c r="AC66" s="77"/>
      <c r="AD66" s="77"/>
      <c r="AE66" s="86"/>
      <c r="AF66" s="86"/>
      <c r="AG66" s="86"/>
      <c r="AH66" s="86"/>
      <c r="AI66" s="86"/>
      <c r="AJ66" s="86"/>
      <c r="AK66" s="91">
        <v>15</v>
      </c>
      <c r="AL66" s="91">
        <v>10</v>
      </c>
      <c r="AM66" s="91">
        <v>25</v>
      </c>
      <c r="AN66" s="91">
        <v>25</v>
      </c>
      <c r="AO66" s="91"/>
      <c r="AP66" s="91">
        <v>3</v>
      </c>
      <c r="AQ66" s="11">
        <f t="shared" si="8"/>
        <v>40</v>
      </c>
      <c r="AR66" s="11">
        <f t="shared" si="9"/>
        <v>75</v>
      </c>
      <c r="AS66" s="11">
        <f t="shared" si="10"/>
        <v>3</v>
      </c>
      <c r="AW66" s="1"/>
      <c r="AX66" s="1"/>
      <c r="AY66" s="1"/>
    </row>
    <row r="67" spans="1:51" s="19" customFormat="1" ht="60.75" customHeight="1">
      <c r="A67" s="51">
        <v>8</v>
      </c>
      <c r="B67" s="37" t="s">
        <v>121</v>
      </c>
      <c r="C67" s="111" t="s">
        <v>149</v>
      </c>
      <c r="D67" s="42"/>
      <c r="E67" s="42">
        <v>2</v>
      </c>
      <c r="F67" s="42"/>
      <c r="G67" s="127"/>
      <c r="H67" s="126"/>
      <c r="I67" s="124"/>
      <c r="J67" s="124"/>
      <c r="K67" s="124"/>
      <c r="L67" s="126"/>
      <c r="M67" s="68">
        <v>15</v>
      </c>
      <c r="N67" s="68">
        <v>10</v>
      </c>
      <c r="O67" s="68">
        <v>25</v>
      </c>
      <c r="P67" s="64">
        <v>25</v>
      </c>
      <c r="Q67" s="64"/>
      <c r="R67" s="68">
        <v>3</v>
      </c>
      <c r="S67" s="73"/>
      <c r="T67" s="73"/>
      <c r="U67" s="71"/>
      <c r="V67" s="71"/>
      <c r="W67" s="71"/>
      <c r="X67" s="73"/>
      <c r="Y67" s="77"/>
      <c r="Z67" s="77"/>
      <c r="AA67" s="24"/>
      <c r="AB67" s="24"/>
      <c r="AC67" s="24"/>
      <c r="AD67" s="77"/>
      <c r="AE67" s="86"/>
      <c r="AF67" s="85"/>
      <c r="AG67" s="85"/>
      <c r="AH67" s="85"/>
      <c r="AI67" s="85"/>
      <c r="AJ67" s="86"/>
      <c r="AK67" s="90"/>
      <c r="AL67" s="90"/>
      <c r="AM67" s="90"/>
      <c r="AN67" s="90"/>
      <c r="AO67" s="90"/>
      <c r="AP67" s="90"/>
      <c r="AQ67" s="11">
        <f t="shared" si="8"/>
        <v>40</v>
      </c>
      <c r="AR67" s="11">
        <f t="shared" si="9"/>
        <v>75</v>
      </c>
      <c r="AS67" s="11">
        <f t="shared" si="10"/>
        <v>3</v>
      </c>
      <c r="AW67" s="1"/>
      <c r="AX67" s="1"/>
      <c r="AY67" s="1"/>
    </row>
    <row r="68" spans="1:51" s="19" customFormat="1" ht="35.25" customHeight="1">
      <c r="A68" s="51">
        <v>9</v>
      </c>
      <c r="B68" s="37" t="s">
        <v>77</v>
      </c>
      <c r="C68" s="108" t="s">
        <v>150</v>
      </c>
      <c r="D68" s="42"/>
      <c r="E68" s="42">
        <v>6</v>
      </c>
      <c r="F68" s="42"/>
      <c r="G68" s="127"/>
      <c r="H68" s="126"/>
      <c r="I68" s="126"/>
      <c r="J68" s="126"/>
      <c r="K68" s="126"/>
      <c r="L68" s="126"/>
      <c r="M68" s="66"/>
      <c r="N68" s="66"/>
      <c r="O68" s="66"/>
      <c r="P68" s="66"/>
      <c r="Q68" s="66"/>
      <c r="R68" s="66"/>
      <c r="S68" s="73"/>
      <c r="T68" s="73"/>
      <c r="U68" s="73"/>
      <c r="V68" s="73"/>
      <c r="W68" s="73"/>
      <c r="X68" s="73"/>
      <c r="Y68" s="77"/>
      <c r="Z68" s="77"/>
      <c r="AA68" s="77"/>
      <c r="AB68" s="77"/>
      <c r="AC68" s="77"/>
      <c r="AD68" s="77"/>
      <c r="AE68" s="86"/>
      <c r="AF68" s="86"/>
      <c r="AG68" s="86"/>
      <c r="AH68" s="86"/>
      <c r="AI68" s="86"/>
      <c r="AJ68" s="86"/>
      <c r="AK68" s="91">
        <v>25</v>
      </c>
      <c r="AL68" s="91">
        <v>25</v>
      </c>
      <c r="AM68" s="91">
        <v>35</v>
      </c>
      <c r="AN68" s="91">
        <v>40</v>
      </c>
      <c r="AO68" s="91"/>
      <c r="AP68" s="91">
        <v>5</v>
      </c>
      <c r="AQ68" s="11">
        <f t="shared" si="8"/>
        <v>60</v>
      </c>
      <c r="AR68" s="11">
        <f t="shared" si="9"/>
        <v>125</v>
      </c>
      <c r="AS68" s="11">
        <f t="shared" si="10"/>
        <v>5</v>
      </c>
      <c r="AW68" s="1"/>
      <c r="AX68" s="1"/>
      <c r="AY68" s="1"/>
    </row>
    <row r="69" spans="1:51" s="19" customFormat="1" ht="35.25" customHeight="1">
      <c r="A69" s="51">
        <v>10</v>
      </c>
      <c r="B69" s="37" t="s">
        <v>51</v>
      </c>
      <c r="C69" s="108" t="s">
        <v>151</v>
      </c>
      <c r="D69" s="42">
        <v>2</v>
      </c>
      <c r="E69" s="42">
        <v>2</v>
      </c>
      <c r="F69" s="42">
        <v>2</v>
      </c>
      <c r="G69" s="127"/>
      <c r="H69" s="126"/>
      <c r="I69" s="124"/>
      <c r="J69" s="124"/>
      <c r="K69" s="124"/>
      <c r="L69" s="126"/>
      <c r="M69" s="66">
        <v>25</v>
      </c>
      <c r="N69" s="66">
        <v>25</v>
      </c>
      <c r="O69" s="66">
        <v>25</v>
      </c>
      <c r="P69" s="66">
        <v>25</v>
      </c>
      <c r="Q69" s="64"/>
      <c r="R69" s="66">
        <v>4</v>
      </c>
      <c r="S69" s="73"/>
      <c r="T69" s="73"/>
      <c r="U69" s="73"/>
      <c r="V69" s="73"/>
      <c r="W69" s="71"/>
      <c r="X69" s="73"/>
      <c r="Y69" s="77"/>
      <c r="Z69" s="77"/>
      <c r="AA69" s="24"/>
      <c r="AB69" s="24"/>
      <c r="AC69" s="24"/>
      <c r="AD69" s="77"/>
      <c r="AE69" s="86"/>
      <c r="AF69" s="85"/>
      <c r="AG69" s="85"/>
      <c r="AH69" s="85"/>
      <c r="AI69" s="85"/>
      <c r="AJ69" s="85"/>
      <c r="AK69" s="91"/>
      <c r="AL69" s="91"/>
      <c r="AM69" s="91"/>
      <c r="AN69" s="90"/>
      <c r="AO69" s="90"/>
      <c r="AP69" s="91"/>
      <c r="AQ69" s="11">
        <f t="shared" si="8"/>
        <v>50</v>
      </c>
      <c r="AR69" s="11">
        <f t="shared" si="9"/>
        <v>100</v>
      </c>
      <c r="AS69" s="11">
        <f t="shared" si="10"/>
        <v>4</v>
      </c>
      <c r="AW69" s="1"/>
      <c r="AX69" s="1"/>
      <c r="AY69" s="1"/>
    </row>
    <row r="70" spans="1:51" s="19" customFormat="1" ht="35.25" customHeight="1">
      <c r="A70" s="51">
        <v>11</v>
      </c>
      <c r="B70" s="49" t="s">
        <v>78</v>
      </c>
      <c r="C70" s="108" t="s">
        <v>152</v>
      </c>
      <c r="D70" s="42"/>
      <c r="E70" s="42">
        <v>6</v>
      </c>
      <c r="F70" s="42"/>
      <c r="G70" s="127"/>
      <c r="H70" s="126"/>
      <c r="I70" s="126"/>
      <c r="J70" s="126"/>
      <c r="K70" s="126"/>
      <c r="L70" s="126"/>
      <c r="M70" s="66"/>
      <c r="N70" s="66"/>
      <c r="O70" s="66"/>
      <c r="P70" s="66"/>
      <c r="Q70" s="66"/>
      <c r="R70" s="66"/>
      <c r="S70" s="73"/>
      <c r="T70" s="73"/>
      <c r="U70" s="73"/>
      <c r="V70" s="73"/>
      <c r="W70" s="73"/>
      <c r="X70" s="73"/>
      <c r="Y70" s="77"/>
      <c r="Z70" s="77"/>
      <c r="AA70" s="77"/>
      <c r="AB70" s="77"/>
      <c r="AC70" s="77"/>
      <c r="AD70" s="77"/>
      <c r="AE70" s="86"/>
      <c r="AF70" s="86"/>
      <c r="AG70" s="86"/>
      <c r="AH70" s="86"/>
      <c r="AI70" s="86"/>
      <c r="AJ70" s="86"/>
      <c r="AK70" s="91">
        <v>15</v>
      </c>
      <c r="AL70" s="91">
        <v>10</v>
      </c>
      <c r="AM70" s="91">
        <v>20</v>
      </c>
      <c r="AN70" s="91">
        <v>30</v>
      </c>
      <c r="AO70" s="91"/>
      <c r="AP70" s="91">
        <v>3</v>
      </c>
      <c r="AQ70" s="11">
        <f t="shared" si="8"/>
        <v>35</v>
      </c>
      <c r="AR70" s="11">
        <f t="shared" si="9"/>
        <v>75</v>
      </c>
      <c r="AS70" s="11">
        <f t="shared" si="10"/>
        <v>3</v>
      </c>
      <c r="AW70" s="1"/>
      <c r="AX70" s="1"/>
      <c r="AY70" s="1"/>
    </row>
    <row r="71" spans="1:51" s="19" customFormat="1" ht="35.25" customHeight="1">
      <c r="A71" s="51">
        <v>12</v>
      </c>
      <c r="B71" s="49" t="s">
        <v>79</v>
      </c>
      <c r="C71" s="108" t="s">
        <v>173</v>
      </c>
      <c r="D71" s="42"/>
      <c r="E71" s="42">
        <v>6</v>
      </c>
      <c r="F71" s="42"/>
      <c r="G71" s="127"/>
      <c r="H71" s="126"/>
      <c r="I71" s="126"/>
      <c r="J71" s="126"/>
      <c r="K71" s="126"/>
      <c r="L71" s="126"/>
      <c r="M71" s="66"/>
      <c r="N71" s="66"/>
      <c r="O71" s="66"/>
      <c r="P71" s="66"/>
      <c r="Q71" s="66"/>
      <c r="R71" s="66"/>
      <c r="S71" s="73"/>
      <c r="T71" s="73"/>
      <c r="U71" s="73"/>
      <c r="V71" s="73"/>
      <c r="W71" s="73"/>
      <c r="X71" s="73"/>
      <c r="Y71" s="77"/>
      <c r="Z71" s="77"/>
      <c r="AA71" s="77"/>
      <c r="AB71" s="77"/>
      <c r="AC71" s="77"/>
      <c r="AD71" s="77"/>
      <c r="AE71" s="86"/>
      <c r="AF71" s="86"/>
      <c r="AG71" s="86"/>
      <c r="AH71" s="86"/>
      <c r="AI71" s="86"/>
      <c r="AJ71" s="86"/>
      <c r="AK71" s="91"/>
      <c r="AL71" s="91"/>
      <c r="AM71" s="91">
        <v>35</v>
      </c>
      <c r="AN71" s="91">
        <v>40</v>
      </c>
      <c r="AO71" s="91"/>
      <c r="AP71" s="91">
        <v>3</v>
      </c>
      <c r="AQ71" s="11">
        <f t="shared" si="8"/>
        <v>35</v>
      </c>
      <c r="AR71" s="11">
        <f t="shared" si="9"/>
        <v>75</v>
      </c>
      <c r="AS71" s="11">
        <f t="shared" si="10"/>
        <v>3</v>
      </c>
      <c r="AW71" s="1"/>
      <c r="AX71" s="1"/>
      <c r="AY71" s="1"/>
    </row>
    <row r="72" spans="1:51" s="19" customFormat="1" ht="35.25" customHeight="1">
      <c r="A72" s="51">
        <v>13</v>
      </c>
      <c r="B72" s="37" t="s">
        <v>167</v>
      </c>
      <c r="C72" s="114" t="s">
        <v>168</v>
      </c>
      <c r="D72" s="42"/>
      <c r="E72" s="46" t="s">
        <v>72</v>
      </c>
      <c r="F72" s="42"/>
      <c r="G72" s="127"/>
      <c r="H72" s="126"/>
      <c r="I72" s="124"/>
      <c r="J72" s="124"/>
      <c r="K72" s="124"/>
      <c r="L72" s="126"/>
      <c r="M72" s="66"/>
      <c r="N72" s="66"/>
      <c r="O72" s="64"/>
      <c r="P72" s="64"/>
      <c r="Q72" s="64"/>
      <c r="R72" s="66"/>
      <c r="S72" s="73"/>
      <c r="T72" s="73"/>
      <c r="U72" s="73">
        <v>25</v>
      </c>
      <c r="V72" s="73">
        <v>30</v>
      </c>
      <c r="W72" s="71"/>
      <c r="X72" s="73">
        <v>2</v>
      </c>
      <c r="Y72" s="82"/>
      <c r="Z72" s="83"/>
      <c r="AA72" s="83">
        <v>25</v>
      </c>
      <c r="AB72" s="77">
        <v>30</v>
      </c>
      <c r="AC72" s="24"/>
      <c r="AD72" s="81">
        <v>2</v>
      </c>
      <c r="AE72" s="86"/>
      <c r="AF72" s="85"/>
      <c r="AG72" s="86">
        <v>25</v>
      </c>
      <c r="AH72" s="120">
        <v>30</v>
      </c>
      <c r="AI72" s="85"/>
      <c r="AJ72" s="85">
        <v>2</v>
      </c>
      <c r="AK72" s="91"/>
      <c r="AL72" s="91"/>
      <c r="AM72" s="91">
        <v>25</v>
      </c>
      <c r="AN72" s="91">
        <v>35</v>
      </c>
      <c r="AO72" s="90"/>
      <c r="AP72" s="91">
        <v>3</v>
      </c>
      <c r="AQ72" s="16">
        <f t="shared" si="8"/>
        <v>100</v>
      </c>
      <c r="AR72" s="16">
        <f t="shared" si="9"/>
        <v>225</v>
      </c>
      <c r="AS72" s="16">
        <f t="shared" si="10"/>
        <v>9</v>
      </c>
      <c r="AW72" s="1"/>
      <c r="AX72" s="1"/>
      <c r="AY72" s="1"/>
    </row>
    <row r="73" spans="1:51" s="19" customFormat="1" ht="35.25" customHeight="1">
      <c r="A73" s="164" t="s">
        <v>30</v>
      </c>
      <c r="B73" s="165"/>
      <c r="C73" s="92"/>
      <c r="D73" s="92"/>
      <c r="E73" s="92"/>
      <c r="F73" s="92"/>
      <c r="G73" s="92">
        <f t="shared" ref="G73:AS73" si="11">SUM(G60:G72)</f>
        <v>0</v>
      </c>
      <c r="H73" s="92">
        <f t="shared" si="11"/>
        <v>0</v>
      </c>
      <c r="I73" s="92">
        <f t="shared" si="11"/>
        <v>0</v>
      </c>
      <c r="J73" s="92">
        <f t="shared" si="11"/>
        <v>0</v>
      </c>
      <c r="K73" s="92">
        <f t="shared" si="11"/>
        <v>0</v>
      </c>
      <c r="L73" s="92">
        <f t="shared" si="11"/>
        <v>0</v>
      </c>
      <c r="M73" s="92">
        <f t="shared" si="11"/>
        <v>40</v>
      </c>
      <c r="N73" s="92">
        <f t="shared" si="11"/>
        <v>35</v>
      </c>
      <c r="O73" s="92">
        <f t="shared" si="11"/>
        <v>50</v>
      </c>
      <c r="P73" s="92">
        <f t="shared" si="11"/>
        <v>50</v>
      </c>
      <c r="Q73" s="92">
        <f t="shared" si="11"/>
        <v>0</v>
      </c>
      <c r="R73" s="92">
        <f t="shared" si="11"/>
        <v>7</v>
      </c>
      <c r="S73" s="92">
        <f t="shared" si="11"/>
        <v>25</v>
      </c>
      <c r="T73" s="92">
        <f t="shared" si="11"/>
        <v>25</v>
      </c>
      <c r="U73" s="92">
        <f t="shared" si="11"/>
        <v>50</v>
      </c>
      <c r="V73" s="92">
        <f t="shared" si="11"/>
        <v>55</v>
      </c>
      <c r="W73" s="92">
        <f t="shared" si="11"/>
        <v>0</v>
      </c>
      <c r="X73" s="92">
        <f t="shared" si="11"/>
        <v>6</v>
      </c>
      <c r="Y73" s="92">
        <f t="shared" si="11"/>
        <v>25</v>
      </c>
      <c r="Z73" s="92">
        <f t="shared" si="11"/>
        <v>25</v>
      </c>
      <c r="AA73" s="92">
        <f t="shared" si="11"/>
        <v>50</v>
      </c>
      <c r="AB73" s="92">
        <f t="shared" si="11"/>
        <v>55</v>
      </c>
      <c r="AC73" s="92">
        <f t="shared" si="11"/>
        <v>0</v>
      </c>
      <c r="AD73" s="92">
        <f t="shared" si="11"/>
        <v>6</v>
      </c>
      <c r="AE73" s="92">
        <f t="shared" si="11"/>
        <v>40</v>
      </c>
      <c r="AF73" s="92">
        <f t="shared" si="11"/>
        <v>35</v>
      </c>
      <c r="AG73" s="92">
        <f t="shared" si="11"/>
        <v>55</v>
      </c>
      <c r="AH73" s="92">
        <f t="shared" si="11"/>
        <v>50</v>
      </c>
      <c r="AI73" s="92">
        <f t="shared" si="11"/>
        <v>0</v>
      </c>
      <c r="AJ73" s="92">
        <f t="shared" si="11"/>
        <v>7</v>
      </c>
      <c r="AK73" s="92">
        <f t="shared" si="11"/>
        <v>95</v>
      </c>
      <c r="AL73" s="92">
        <f t="shared" si="11"/>
        <v>80</v>
      </c>
      <c r="AM73" s="92">
        <f t="shared" si="11"/>
        <v>215</v>
      </c>
      <c r="AN73" s="92">
        <f t="shared" si="11"/>
        <v>245</v>
      </c>
      <c r="AO73" s="92">
        <f t="shared" si="11"/>
        <v>0</v>
      </c>
      <c r="AP73" s="92">
        <f t="shared" si="11"/>
        <v>26</v>
      </c>
      <c r="AQ73" s="92">
        <f t="shared" si="11"/>
        <v>645</v>
      </c>
      <c r="AR73" s="92">
        <f t="shared" si="11"/>
        <v>1300</v>
      </c>
      <c r="AS73" s="92">
        <f t="shared" si="11"/>
        <v>52</v>
      </c>
      <c r="AW73" s="1"/>
      <c r="AX73" s="1"/>
      <c r="AY73" s="1"/>
    </row>
    <row r="74" spans="1:51" s="19" customFormat="1" ht="35.25" customHeight="1">
      <c r="A74" s="166" t="s">
        <v>80</v>
      </c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8"/>
      <c r="AW74" s="1"/>
      <c r="AX74" s="1"/>
      <c r="AY74" s="1"/>
    </row>
    <row r="75" spans="1:51" s="19" customFormat="1" ht="35.25" customHeight="1">
      <c r="A75" s="51">
        <v>1</v>
      </c>
      <c r="B75" s="50" t="s">
        <v>81</v>
      </c>
      <c r="C75" s="109" t="s">
        <v>117</v>
      </c>
      <c r="D75" s="52">
        <v>5</v>
      </c>
      <c r="E75" s="52">
        <v>5</v>
      </c>
      <c r="F75" s="52">
        <v>5</v>
      </c>
      <c r="G75" s="126"/>
      <c r="H75" s="126"/>
      <c r="I75" s="126"/>
      <c r="J75" s="126"/>
      <c r="K75" s="126"/>
      <c r="L75" s="126"/>
      <c r="M75" s="66"/>
      <c r="N75" s="66"/>
      <c r="O75" s="66"/>
      <c r="P75" s="66"/>
      <c r="Q75" s="66"/>
      <c r="R75" s="66"/>
      <c r="S75" s="73"/>
      <c r="T75" s="73"/>
      <c r="U75" s="73"/>
      <c r="V75" s="73"/>
      <c r="W75" s="73"/>
      <c r="X75" s="73"/>
      <c r="Y75" s="77"/>
      <c r="Z75" s="77"/>
      <c r="AA75" s="77"/>
      <c r="AB75" s="77"/>
      <c r="AC75" s="77"/>
      <c r="AD75" s="77"/>
      <c r="AE75" s="86">
        <v>25</v>
      </c>
      <c r="AF75" s="86">
        <v>25</v>
      </c>
      <c r="AG75" s="86">
        <v>15</v>
      </c>
      <c r="AH75" s="86">
        <v>10</v>
      </c>
      <c r="AI75" s="86"/>
      <c r="AJ75" s="86">
        <v>3</v>
      </c>
      <c r="AK75" s="91"/>
      <c r="AL75" s="91"/>
      <c r="AM75" s="91"/>
      <c r="AN75" s="91"/>
      <c r="AO75" s="91"/>
      <c r="AP75" s="91"/>
      <c r="AQ75" s="11">
        <f>SUM(G75,I75,K75,M75,O75,Q75,S75,U75,W75,Y75,AA75,AC75,AE75,AG75,AI75,AK75,AM75,AO75)</f>
        <v>40</v>
      </c>
      <c r="AR75" s="11">
        <f>SUM(G75:K75,M75:Q75,S75:W75,Y75:AC75,AE75:AI75,AK75:AO75)</f>
        <v>75</v>
      </c>
      <c r="AS75" s="11">
        <f>SUM(L75,R75,X75,AD75,AJ75,AP75)</f>
        <v>3</v>
      </c>
      <c r="AW75" s="1"/>
      <c r="AX75" s="1"/>
      <c r="AY75" s="1"/>
    </row>
    <row r="76" spans="1:51" s="19" customFormat="1" ht="35.25" customHeight="1">
      <c r="A76" s="51">
        <v>2</v>
      </c>
      <c r="B76" s="47" t="s">
        <v>122</v>
      </c>
      <c r="C76" s="109" t="s">
        <v>153</v>
      </c>
      <c r="D76" s="48"/>
      <c r="E76" s="48">
        <v>6</v>
      </c>
      <c r="F76" s="48"/>
      <c r="G76" s="132"/>
      <c r="H76" s="126"/>
      <c r="I76" s="126"/>
      <c r="J76" s="126"/>
      <c r="K76" s="126"/>
      <c r="L76" s="126"/>
      <c r="M76" s="66"/>
      <c r="N76" s="66"/>
      <c r="O76" s="66"/>
      <c r="P76" s="66"/>
      <c r="Q76" s="66"/>
      <c r="R76" s="66"/>
      <c r="S76" s="73"/>
      <c r="T76" s="73"/>
      <c r="U76" s="73"/>
      <c r="V76" s="73"/>
      <c r="W76" s="73"/>
      <c r="X76" s="73"/>
      <c r="Y76" s="77"/>
      <c r="Z76" s="77"/>
      <c r="AA76" s="77"/>
      <c r="AB76" s="77"/>
      <c r="AC76" s="77"/>
      <c r="AD76" s="77"/>
      <c r="AE76" s="86"/>
      <c r="AF76" s="86"/>
      <c r="AG76" s="86"/>
      <c r="AH76" s="86"/>
      <c r="AI76" s="86"/>
      <c r="AJ76" s="86"/>
      <c r="AK76" s="91">
        <v>15</v>
      </c>
      <c r="AL76" s="91">
        <v>10</v>
      </c>
      <c r="AM76" s="91">
        <v>25</v>
      </c>
      <c r="AN76" s="91">
        <v>25</v>
      </c>
      <c r="AO76" s="91"/>
      <c r="AP76" s="91">
        <v>3</v>
      </c>
      <c r="AQ76" s="11">
        <f t="shared" ref="AQ76:AQ87" si="12">SUM(G76,I76,K76,M76,O76,Q76,S76,U76,W76,Y76,AA76,AC76,AE76,AG76,AI76,AK76,AM76,AO76)</f>
        <v>40</v>
      </c>
      <c r="AR76" s="11">
        <f t="shared" ref="AR76:AR87" si="13">SUM(G76:K76,M76:Q76,S76:W76,Y76:AC76,AE76:AI76,AK76:AO76)</f>
        <v>75</v>
      </c>
      <c r="AS76" s="11">
        <f t="shared" ref="AS76:AS87" si="14">SUM(L76,R76,X76,AD76,AJ76,AP76)</f>
        <v>3</v>
      </c>
      <c r="AW76" s="1"/>
      <c r="AX76" s="1"/>
      <c r="AY76" s="1"/>
    </row>
    <row r="77" spans="1:51" s="19" customFormat="1" ht="35.25" customHeight="1">
      <c r="A77" s="51">
        <v>3</v>
      </c>
      <c r="B77" s="37" t="s">
        <v>57</v>
      </c>
      <c r="C77" s="109" t="s">
        <v>154</v>
      </c>
      <c r="D77" s="42"/>
      <c r="E77" s="42">
        <v>3</v>
      </c>
      <c r="F77" s="42"/>
      <c r="G77" s="127"/>
      <c r="H77" s="126"/>
      <c r="I77" s="124"/>
      <c r="J77" s="124"/>
      <c r="K77" s="124"/>
      <c r="L77" s="126"/>
      <c r="M77" s="66"/>
      <c r="N77" s="66"/>
      <c r="O77" s="64"/>
      <c r="P77" s="64"/>
      <c r="Q77" s="64"/>
      <c r="R77" s="66"/>
      <c r="S77" s="73">
        <v>25</v>
      </c>
      <c r="T77" s="73">
        <v>25</v>
      </c>
      <c r="U77" s="73">
        <v>25</v>
      </c>
      <c r="V77" s="73">
        <v>25</v>
      </c>
      <c r="W77" s="71"/>
      <c r="X77" s="73">
        <v>4</v>
      </c>
      <c r="Y77" s="77"/>
      <c r="Z77" s="77"/>
      <c r="AA77" s="24"/>
      <c r="AB77" s="24"/>
      <c r="AC77" s="24"/>
      <c r="AD77" s="77"/>
      <c r="AE77" s="86"/>
      <c r="AF77" s="85"/>
      <c r="AG77" s="85"/>
      <c r="AH77" s="85"/>
      <c r="AI77" s="85"/>
      <c r="AJ77" s="85"/>
      <c r="AK77" s="90"/>
      <c r="AL77" s="90"/>
      <c r="AM77" s="90"/>
      <c r="AN77" s="90"/>
      <c r="AO77" s="90"/>
      <c r="AP77" s="90"/>
      <c r="AQ77" s="16">
        <f t="shared" si="12"/>
        <v>50</v>
      </c>
      <c r="AR77" s="16">
        <f t="shared" si="13"/>
        <v>100</v>
      </c>
      <c r="AS77" s="16">
        <f t="shared" si="14"/>
        <v>4</v>
      </c>
      <c r="AW77" s="1"/>
      <c r="AX77" s="1"/>
      <c r="AY77" s="1"/>
    </row>
    <row r="78" spans="1:51" s="19" customFormat="1" ht="60.75" customHeight="1">
      <c r="A78" s="51">
        <v>4</v>
      </c>
      <c r="B78" s="50" t="s">
        <v>82</v>
      </c>
      <c r="C78" s="109" t="s">
        <v>155</v>
      </c>
      <c r="D78" s="42"/>
      <c r="E78" s="42" t="s">
        <v>179</v>
      </c>
      <c r="F78" s="42"/>
      <c r="G78" s="126"/>
      <c r="H78" s="126"/>
      <c r="I78" s="126"/>
      <c r="J78" s="126"/>
      <c r="K78" s="126"/>
      <c r="L78" s="126"/>
      <c r="M78" s="66"/>
      <c r="N78" s="66"/>
      <c r="O78" s="66"/>
      <c r="P78" s="66"/>
      <c r="Q78" s="66"/>
      <c r="R78" s="66"/>
      <c r="S78" s="73"/>
      <c r="T78" s="73"/>
      <c r="U78" s="73"/>
      <c r="V78" s="73"/>
      <c r="W78" s="73"/>
      <c r="X78" s="73"/>
      <c r="Y78" s="77"/>
      <c r="Z78" s="77"/>
      <c r="AA78" s="77"/>
      <c r="AB78" s="77"/>
      <c r="AC78" s="77"/>
      <c r="AD78" s="77"/>
      <c r="AE78" s="86">
        <v>15</v>
      </c>
      <c r="AF78" s="86">
        <v>10</v>
      </c>
      <c r="AG78" s="86">
        <v>15</v>
      </c>
      <c r="AH78" s="86">
        <v>10</v>
      </c>
      <c r="AI78" s="86"/>
      <c r="AJ78" s="86">
        <v>2</v>
      </c>
      <c r="AK78" s="91"/>
      <c r="AL78" s="91"/>
      <c r="AM78" s="91">
        <v>25</v>
      </c>
      <c r="AN78" s="91">
        <v>25</v>
      </c>
      <c r="AO78" s="91"/>
      <c r="AP78" s="91">
        <v>2</v>
      </c>
      <c r="AQ78" s="16">
        <f t="shared" si="12"/>
        <v>55</v>
      </c>
      <c r="AR78" s="16">
        <f t="shared" si="13"/>
        <v>100</v>
      </c>
      <c r="AS78" s="16">
        <f t="shared" si="14"/>
        <v>4</v>
      </c>
      <c r="AW78" s="1"/>
      <c r="AX78" s="1"/>
      <c r="AY78" s="1"/>
    </row>
    <row r="79" spans="1:51" s="19" customFormat="1" ht="35.25" customHeight="1">
      <c r="A79" s="51">
        <v>5</v>
      </c>
      <c r="B79" s="50" t="s">
        <v>119</v>
      </c>
      <c r="C79" s="107" t="s">
        <v>156</v>
      </c>
      <c r="D79" s="42"/>
      <c r="E79" s="42">
        <v>6</v>
      </c>
      <c r="F79" s="42"/>
      <c r="G79" s="126"/>
      <c r="H79" s="126"/>
      <c r="I79" s="126"/>
      <c r="J79" s="126"/>
      <c r="K79" s="126"/>
      <c r="L79" s="126"/>
      <c r="M79" s="66"/>
      <c r="N79" s="66"/>
      <c r="O79" s="66"/>
      <c r="P79" s="66"/>
      <c r="Q79" s="66"/>
      <c r="R79" s="66"/>
      <c r="S79" s="73"/>
      <c r="T79" s="73"/>
      <c r="U79" s="73"/>
      <c r="V79" s="73"/>
      <c r="W79" s="73"/>
      <c r="X79" s="73"/>
      <c r="Y79" s="77"/>
      <c r="Z79" s="77"/>
      <c r="AA79" s="77"/>
      <c r="AB79" s="77"/>
      <c r="AC79" s="77"/>
      <c r="AD79" s="77"/>
      <c r="AE79" s="86"/>
      <c r="AF79" s="86"/>
      <c r="AG79" s="86"/>
      <c r="AH79" s="86"/>
      <c r="AI79" s="86"/>
      <c r="AJ79" s="86"/>
      <c r="AK79" s="91">
        <v>25</v>
      </c>
      <c r="AL79" s="91">
        <v>25</v>
      </c>
      <c r="AM79" s="91">
        <v>25</v>
      </c>
      <c r="AN79" s="91">
        <v>25</v>
      </c>
      <c r="AO79" s="91"/>
      <c r="AP79" s="91">
        <v>4</v>
      </c>
      <c r="AQ79" s="16">
        <f t="shared" si="12"/>
        <v>50</v>
      </c>
      <c r="AR79" s="16">
        <f t="shared" si="13"/>
        <v>100</v>
      </c>
      <c r="AS79" s="16">
        <f t="shared" si="14"/>
        <v>4</v>
      </c>
      <c r="AW79" s="1"/>
      <c r="AX79" s="1"/>
      <c r="AY79" s="1"/>
    </row>
    <row r="80" spans="1:51" s="19" customFormat="1" ht="60.75" customHeight="1">
      <c r="A80" s="51">
        <v>6</v>
      </c>
      <c r="B80" s="37" t="s">
        <v>64</v>
      </c>
      <c r="C80" s="109" t="s">
        <v>157</v>
      </c>
      <c r="D80" s="42"/>
      <c r="E80" s="42">
        <v>4</v>
      </c>
      <c r="F80" s="42"/>
      <c r="G80" s="127"/>
      <c r="H80" s="126"/>
      <c r="I80" s="124"/>
      <c r="J80" s="124"/>
      <c r="K80" s="124"/>
      <c r="L80" s="126"/>
      <c r="M80" s="66"/>
      <c r="N80" s="66"/>
      <c r="O80" s="64"/>
      <c r="P80" s="64"/>
      <c r="Q80" s="64"/>
      <c r="R80" s="66"/>
      <c r="S80" s="73"/>
      <c r="T80" s="73"/>
      <c r="U80" s="71"/>
      <c r="V80" s="71"/>
      <c r="W80" s="71"/>
      <c r="X80" s="73"/>
      <c r="Y80" s="77">
        <v>25</v>
      </c>
      <c r="Z80" s="78">
        <v>25</v>
      </c>
      <c r="AA80" s="78">
        <v>25</v>
      </c>
      <c r="AB80" s="77">
        <v>25</v>
      </c>
      <c r="AC80" s="24"/>
      <c r="AD80" s="78">
        <v>4</v>
      </c>
      <c r="AE80" s="86"/>
      <c r="AF80" s="85"/>
      <c r="AG80" s="85"/>
      <c r="AH80" s="85"/>
      <c r="AI80" s="85"/>
      <c r="AJ80" s="85"/>
      <c r="AK80" s="90"/>
      <c r="AL80" s="90"/>
      <c r="AM80" s="90"/>
      <c r="AN80" s="90"/>
      <c r="AO80" s="90"/>
      <c r="AP80" s="90"/>
      <c r="AQ80" s="16">
        <f t="shared" si="12"/>
        <v>50</v>
      </c>
      <c r="AR80" s="16">
        <f t="shared" si="13"/>
        <v>100</v>
      </c>
      <c r="AS80" s="16">
        <f t="shared" si="14"/>
        <v>4</v>
      </c>
      <c r="AW80" s="1"/>
      <c r="AX80" s="1"/>
      <c r="AY80" s="1"/>
    </row>
    <row r="81" spans="1:51" s="19" customFormat="1" ht="35.25" customHeight="1">
      <c r="A81" s="51">
        <v>7</v>
      </c>
      <c r="B81" s="49" t="s">
        <v>84</v>
      </c>
      <c r="C81" s="108" t="s">
        <v>158</v>
      </c>
      <c r="D81" s="52"/>
      <c r="E81" s="52">
        <v>6</v>
      </c>
      <c r="F81" s="52"/>
      <c r="G81" s="126"/>
      <c r="H81" s="126"/>
      <c r="I81" s="126"/>
      <c r="J81" s="126"/>
      <c r="K81" s="126"/>
      <c r="L81" s="126"/>
      <c r="M81" s="66"/>
      <c r="N81" s="66"/>
      <c r="O81" s="66"/>
      <c r="P81" s="66"/>
      <c r="Q81" s="66"/>
      <c r="R81" s="66"/>
      <c r="S81" s="73"/>
      <c r="T81" s="73"/>
      <c r="U81" s="73"/>
      <c r="V81" s="73"/>
      <c r="W81" s="73"/>
      <c r="X81" s="73"/>
      <c r="Y81" s="77"/>
      <c r="Z81" s="77"/>
      <c r="AA81" s="77"/>
      <c r="AB81" s="77"/>
      <c r="AC81" s="77"/>
      <c r="AD81" s="77"/>
      <c r="AE81" s="86"/>
      <c r="AF81" s="86"/>
      <c r="AG81" s="86"/>
      <c r="AH81" s="86"/>
      <c r="AI81" s="86"/>
      <c r="AJ81" s="86"/>
      <c r="AK81" s="91">
        <v>15</v>
      </c>
      <c r="AL81" s="91">
        <v>10</v>
      </c>
      <c r="AM81" s="91">
        <v>25</v>
      </c>
      <c r="AN81" s="91">
        <v>25</v>
      </c>
      <c r="AO81" s="91"/>
      <c r="AP81" s="91">
        <v>3</v>
      </c>
      <c r="AQ81" s="11">
        <f t="shared" si="12"/>
        <v>40</v>
      </c>
      <c r="AR81" s="11">
        <f t="shared" si="13"/>
        <v>75</v>
      </c>
      <c r="AS81" s="11">
        <f t="shared" si="14"/>
        <v>3</v>
      </c>
      <c r="AW81" s="1"/>
      <c r="AX81" s="1"/>
      <c r="AY81" s="1"/>
    </row>
    <row r="82" spans="1:51" s="19" customFormat="1" ht="66.75" customHeight="1">
      <c r="A82" s="51">
        <v>8</v>
      </c>
      <c r="B82" s="37" t="s">
        <v>163</v>
      </c>
      <c r="C82" s="108" t="s">
        <v>164</v>
      </c>
      <c r="D82" s="42"/>
      <c r="E82" s="42">
        <v>2</v>
      </c>
      <c r="F82" s="42"/>
      <c r="G82" s="127"/>
      <c r="H82" s="126"/>
      <c r="I82" s="124"/>
      <c r="J82" s="124"/>
      <c r="K82" s="124"/>
      <c r="L82" s="126"/>
      <c r="M82" s="68">
        <v>15</v>
      </c>
      <c r="N82" s="68">
        <v>10</v>
      </c>
      <c r="O82" s="68">
        <v>25</v>
      </c>
      <c r="P82" s="66">
        <v>25</v>
      </c>
      <c r="Q82" s="64"/>
      <c r="R82" s="68">
        <v>3</v>
      </c>
      <c r="S82" s="73"/>
      <c r="T82" s="73"/>
      <c r="U82" s="71"/>
      <c r="V82" s="71"/>
      <c r="W82" s="71"/>
      <c r="X82" s="73"/>
      <c r="Y82" s="77"/>
      <c r="Z82" s="77"/>
      <c r="AA82" s="24"/>
      <c r="AB82" s="24"/>
      <c r="AC82" s="24"/>
      <c r="AD82" s="77"/>
      <c r="AE82" s="86"/>
      <c r="AF82" s="85"/>
      <c r="AG82" s="85"/>
      <c r="AH82" s="85"/>
      <c r="AI82" s="85"/>
      <c r="AJ82" s="86"/>
      <c r="AK82" s="90"/>
      <c r="AL82" s="90"/>
      <c r="AM82" s="90"/>
      <c r="AN82" s="90"/>
      <c r="AO82" s="90"/>
      <c r="AP82" s="90"/>
      <c r="AQ82" s="11">
        <f t="shared" si="12"/>
        <v>40</v>
      </c>
      <c r="AR82" s="11">
        <f t="shared" si="13"/>
        <v>75</v>
      </c>
      <c r="AS82" s="11">
        <f t="shared" si="14"/>
        <v>3</v>
      </c>
      <c r="AW82" s="1"/>
      <c r="AX82" s="1"/>
      <c r="AY82" s="1"/>
    </row>
    <row r="83" spans="1:51" s="19" customFormat="1" ht="35.25" customHeight="1">
      <c r="A83" s="51">
        <v>9</v>
      </c>
      <c r="B83" s="49" t="s">
        <v>85</v>
      </c>
      <c r="C83" s="108" t="s">
        <v>159</v>
      </c>
      <c r="D83" s="52"/>
      <c r="E83" s="52">
        <v>6</v>
      </c>
      <c r="F83" s="52"/>
      <c r="G83" s="126"/>
      <c r="H83" s="126"/>
      <c r="I83" s="126"/>
      <c r="J83" s="126"/>
      <c r="K83" s="126"/>
      <c r="L83" s="126"/>
      <c r="M83" s="66"/>
      <c r="N83" s="66"/>
      <c r="O83" s="66"/>
      <c r="P83" s="66"/>
      <c r="Q83" s="66"/>
      <c r="R83" s="66"/>
      <c r="S83" s="73"/>
      <c r="T83" s="73"/>
      <c r="U83" s="73"/>
      <c r="V83" s="73"/>
      <c r="W83" s="73"/>
      <c r="X83" s="73"/>
      <c r="Y83" s="77"/>
      <c r="Z83" s="77"/>
      <c r="AA83" s="77"/>
      <c r="AB83" s="77"/>
      <c r="AC83" s="77"/>
      <c r="AD83" s="77"/>
      <c r="AE83" s="86"/>
      <c r="AF83" s="86"/>
      <c r="AG83" s="86"/>
      <c r="AH83" s="86"/>
      <c r="AI83" s="86"/>
      <c r="AJ83" s="86"/>
      <c r="AK83" s="91">
        <v>25</v>
      </c>
      <c r="AL83" s="91">
        <v>25</v>
      </c>
      <c r="AM83" s="91">
        <v>35</v>
      </c>
      <c r="AN83" s="91">
        <v>40</v>
      </c>
      <c r="AO83" s="91"/>
      <c r="AP83" s="91">
        <v>5</v>
      </c>
      <c r="AQ83" s="11">
        <f t="shared" si="12"/>
        <v>60</v>
      </c>
      <c r="AR83" s="11">
        <f t="shared" si="13"/>
        <v>125</v>
      </c>
      <c r="AS83" s="11">
        <f t="shared" si="14"/>
        <v>5</v>
      </c>
      <c r="AW83" s="1"/>
      <c r="AX83" s="1"/>
      <c r="AY83" s="1"/>
    </row>
    <row r="84" spans="1:51" s="19" customFormat="1" ht="35.25" customHeight="1">
      <c r="A84" s="51">
        <v>10</v>
      </c>
      <c r="B84" s="37" t="s">
        <v>51</v>
      </c>
      <c r="C84" s="108" t="s">
        <v>151</v>
      </c>
      <c r="D84" s="42">
        <v>2</v>
      </c>
      <c r="E84" s="42">
        <v>2</v>
      </c>
      <c r="F84" s="42">
        <v>2</v>
      </c>
      <c r="G84" s="127"/>
      <c r="H84" s="126"/>
      <c r="I84" s="124"/>
      <c r="J84" s="124"/>
      <c r="K84" s="124"/>
      <c r="L84" s="126"/>
      <c r="M84" s="66">
        <v>25</v>
      </c>
      <c r="N84" s="66">
        <v>25</v>
      </c>
      <c r="O84" s="66">
        <v>25</v>
      </c>
      <c r="P84" s="66">
        <v>25</v>
      </c>
      <c r="Q84" s="64"/>
      <c r="R84" s="66">
        <v>4</v>
      </c>
      <c r="S84" s="73"/>
      <c r="T84" s="73"/>
      <c r="U84" s="73"/>
      <c r="V84" s="73"/>
      <c r="W84" s="71"/>
      <c r="X84" s="73"/>
      <c r="Y84" s="77"/>
      <c r="Z84" s="77"/>
      <c r="AA84" s="24"/>
      <c r="AB84" s="24"/>
      <c r="AC84" s="24"/>
      <c r="AD84" s="77"/>
      <c r="AE84" s="86"/>
      <c r="AF84" s="85"/>
      <c r="AG84" s="85"/>
      <c r="AH84" s="85"/>
      <c r="AI84" s="85"/>
      <c r="AJ84" s="85"/>
      <c r="AK84" s="91"/>
      <c r="AL84" s="91"/>
      <c r="AM84" s="91"/>
      <c r="AN84" s="90"/>
      <c r="AO84" s="90"/>
      <c r="AP84" s="91"/>
      <c r="AQ84" s="11">
        <f t="shared" si="12"/>
        <v>50</v>
      </c>
      <c r="AR84" s="11">
        <f t="shared" si="13"/>
        <v>100</v>
      </c>
      <c r="AS84" s="11">
        <f t="shared" si="14"/>
        <v>4</v>
      </c>
      <c r="AW84" s="1"/>
      <c r="AX84" s="1"/>
      <c r="AY84" s="1"/>
    </row>
    <row r="85" spans="1:51" s="19" customFormat="1" ht="35.25" customHeight="1">
      <c r="A85" s="51">
        <v>11</v>
      </c>
      <c r="B85" s="49" t="s">
        <v>87</v>
      </c>
      <c r="C85" s="108" t="s">
        <v>160</v>
      </c>
      <c r="D85" s="52"/>
      <c r="E85" s="52">
        <v>6</v>
      </c>
      <c r="F85" s="52"/>
      <c r="G85" s="126"/>
      <c r="H85" s="126"/>
      <c r="I85" s="126"/>
      <c r="J85" s="126"/>
      <c r="K85" s="126"/>
      <c r="L85" s="126"/>
      <c r="M85" s="66"/>
      <c r="N85" s="66"/>
      <c r="O85" s="66"/>
      <c r="P85" s="66"/>
      <c r="Q85" s="66"/>
      <c r="R85" s="66"/>
      <c r="S85" s="73"/>
      <c r="T85" s="73"/>
      <c r="U85" s="73"/>
      <c r="V85" s="73"/>
      <c r="W85" s="73"/>
      <c r="X85" s="73"/>
      <c r="Y85" s="77"/>
      <c r="Z85" s="77"/>
      <c r="AA85" s="77"/>
      <c r="AB85" s="77"/>
      <c r="AC85" s="77"/>
      <c r="AD85" s="77"/>
      <c r="AE85" s="86"/>
      <c r="AF85" s="86"/>
      <c r="AG85" s="86"/>
      <c r="AH85" s="86"/>
      <c r="AI85" s="86"/>
      <c r="AJ85" s="86"/>
      <c r="AK85" s="91">
        <v>15</v>
      </c>
      <c r="AL85" s="91">
        <v>10</v>
      </c>
      <c r="AM85" s="91">
        <v>20</v>
      </c>
      <c r="AN85" s="91">
        <v>30</v>
      </c>
      <c r="AO85" s="91"/>
      <c r="AP85" s="91">
        <v>3</v>
      </c>
      <c r="AQ85" s="11">
        <f t="shared" si="12"/>
        <v>35</v>
      </c>
      <c r="AR85" s="11">
        <f t="shared" si="13"/>
        <v>75</v>
      </c>
      <c r="AS85" s="11">
        <f t="shared" si="14"/>
        <v>3</v>
      </c>
      <c r="AW85" s="1"/>
      <c r="AX85" s="1"/>
      <c r="AY85" s="1"/>
    </row>
    <row r="86" spans="1:51" s="19" customFormat="1" ht="35.25" customHeight="1">
      <c r="A86" s="51">
        <v>12</v>
      </c>
      <c r="B86" s="37" t="s">
        <v>88</v>
      </c>
      <c r="C86" s="108" t="s">
        <v>161</v>
      </c>
      <c r="D86" s="42"/>
      <c r="E86" s="42">
        <v>6</v>
      </c>
      <c r="F86" s="42"/>
      <c r="G86" s="126"/>
      <c r="H86" s="126"/>
      <c r="I86" s="126"/>
      <c r="J86" s="126"/>
      <c r="K86" s="126"/>
      <c r="L86" s="126"/>
      <c r="M86" s="66"/>
      <c r="N86" s="66"/>
      <c r="O86" s="66"/>
      <c r="P86" s="66"/>
      <c r="Q86" s="66"/>
      <c r="R86" s="66"/>
      <c r="S86" s="73"/>
      <c r="T86" s="73"/>
      <c r="U86" s="73"/>
      <c r="V86" s="73"/>
      <c r="W86" s="73"/>
      <c r="X86" s="73"/>
      <c r="Y86" s="77"/>
      <c r="Z86" s="77"/>
      <c r="AA86" s="77"/>
      <c r="AB86" s="77"/>
      <c r="AC86" s="77"/>
      <c r="AD86" s="77"/>
      <c r="AE86" s="86"/>
      <c r="AF86" s="86"/>
      <c r="AG86" s="86"/>
      <c r="AH86" s="86"/>
      <c r="AI86" s="86"/>
      <c r="AJ86" s="86"/>
      <c r="AK86" s="91"/>
      <c r="AL86" s="91"/>
      <c r="AM86" s="91">
        <v>35</v>
      </c>
      <c r="AN86" s="91">
        <v>40</v>
      </c>
      <c r="AO86" s="91"/>
      <c r="AP86" s="91">
        <v>3</v>
      </c>
      <c r="AQ86" s="11">
        <f t="shared" si="12"/>
        <v>35</v>
      </c>
      <c r="AR86" s="11">
        <f t="shared" si="13"/>
        <v>75</v>
      </c>
      <c r="AS86" s="11">
        <f t="shared" si="14"/>
        <v>3</v>
      </c>
      <c r="AW86" s="1"/>
      <c r="AX86" s="1"/>
      <c r="AY86" s="1"/>
    </row>
    <row r="87" spans="1:51" s="19" customFormat="1" ht="41.25" customHeight="1">
      <c r="A87" s="51">
        <v>13</v>
      </c>
      <c r="B87" s="37" t="s">
        <v>167</v>
      </c>
      <c r="C87" s="114" t="s">
        <v>168</v>
      </c>
      <c r="D87" s="42"/>
      <c r="E87" s="46" t="s">
        <v>72</v>
      </c>
      <c r="F87" s="42"/>
      <c r="G87" s="127"/>
      <c r="H87" s="126"/>
      <c r="I87" s="124"/>
      <c r="J87" s="124"/>
      <c r="K87" s="124"/>
      <c r="L87" s="126"/>
      <c r="M87" s="66"/>
      <c r="N87" s="66"/>
      <c r="O87" s="64"/>
      <c r="P87" s="64"/>
      <c r="Q87" s="64"/>
      <c r="R87" s="66"/>
      <c r="S87" s="73"/>
      <c r="T87" s="73"/>
      <c r="U87" s="73">
        <v>25</v>
      </c>
      <c r="V87" s="73">
        <v>30</v>
      </c>
      <c r="W87" s="71"/>
      <c r="X87" s="73">
        <v>2</v>
      </c>
      <c r="Y87" s="82"/>
      <c r="Z87" s="83"/>
      <c r="AA87" s="83">
        <v>25</v>
      </c>
      <c r="AB87" s="77">
        <v>30</v>
      </c>
      <c r="AC87" s="24"/>
      <c r="AD87" s="81">
        <v>2</v>
      </c>
      <c r="AE87" s="86"/>
      <c r="AF87" s="85"/>
      <c r="AG87" s="86">
        <v>25</v>
      </c>
      <c r="AH87" s="120">
        <v>30</v>
      </c>
      <c r="AI87" s="85"/>
      <c r="AJ87" s="85">
        <v>2</v>
      </c>
      <c r="AK87" s="91"/>
      <c r="AL87" s="91"/>
      <c r="AM87" s="91">
        <v>25</v>
      </c>
      <c r="AN87" s="91">
        <v>35</v>
      </c>
      <c r="AO87" s="90"/>
      <c r="AP87" s="91">
        <v>3</v>
      </c>
      <c r="AQ87" s="16">
        <f t="shared" si="12"/>
        <v>100</v>
      </c>
      <c r="AR87" s="16">
        <f t="shared" si="13"/>
        <v>225</v>
      </c>
      <c r="AS87" s="16">
        <f t="shared" si="14"/>
        <v>9</v>
      </c>
      <c r="AW87" s="1"/>
      <c r="AX87" s="1"/>
      <c r="AY87" s="1"/>
    </row>
    <row r="88" spans="1:51" s="19" customFormat="1" ht="30.75" customHeight="1">
      <c r="A88" s="162" t="s">
        <v>30</v>
      </c>
      <c r="B88" s="163"/>
      <c r="C88" s="93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2">
        <f>SUM(AQ75:AQ87)</f>
        <v>645</v>
      </c>
      <c r="AR88" s="92">
        <f>SUM(AR75:AR87)</f>
        <v>1300</v>
      </c>
      <c r="AS88" s="92">
        <f>SUM(AS75:AS87)</f>
        <v>52</v>
      </c>
      <c r="AW88" s="1"/>
      <c r="AX88" s="1"/>
      <c r="AY88" s="1"/>
    </row>
    <row r="89" spans="1:51" ht="32.25" customHeight="1">
      <c r="A89" s="166" t="s">
        <v>92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</row>
    <row r="90" spans="1:51" ht="39.75" customHeight="1">
      <c r="A90" s="20"/>
      <c r="B90" s="47" t="s">
        <v>188</v>
      </c>
      <c r="C90" s="114" t="s">
        <v>118</v>
      </c>
      <c r="D90" s="95"/>
      <c r="E90" s="96" t="s">
        <v>91</v>
      </c>
      <c r="F90" s="95"/>
      <c r="G90" s="133"/>
      <c r="H90" s="133"/>
      <c r="I90" s="133"/>
      <c r="J90" s="133"/>
      <c r="K90" s="133"/>
      <c r="L90" s="133"/>
      <c r="M90" s="97"/>
      <c r="N90" s="97"/>
      <c r="O90" s="98">
        <v>330</v>
      </c>
      <c r="P90" s="98"/>
      <c r="Q90" s="64"/>
      <c r="R90" s="66">
        <v>11</v>
      </c>
      <c r="S90" s="99"/>
      <c r="T90" s="99"/>
      <c r="U90" s="99"/>
      <c r="V90" s="99"/>
      <c r="W90" s="99"/>
      <c r="X90" s="99"/>
      <c r="Y90" s="100"/>
      <c r="Z90" s="100"/>
      <c r="AA90" s="77">
        <v>210</v>
      </c>
      <c r="AB90" s="77">
        <v>30</v>
      </c>
      <c r="AC90" s="100"/>
      <c r="AD90" s="77">
        <v>8</v>
      </c>
      <c r="AE90" s="101"/>
      <c r="AF90" s="101"/>
      <c r="AG90" s="102">
        <v>210</v>
      </c>
      <c r="AH90" s="102"/>
      <c r="AI90" s="101"/>
      <c r="AJ90" s="102">
        <v>7</v>
      </c>
      <c r="AK90" s="103"/>
      <c r="AL90" s="103"/>
      <c r="AM90" s="103"/>
      <c r="AN90" s="103"/>
      <c r="AO90" s="103"/>
      <c r="AP90" s="103"/>
      <c r="AQ90" s="11">
        <f>SUM(G90,I90,K90,M90,O90,Q90,S90,U90,W90,Y90,AA90,AC90,AE90,AG90,AI90,AK90,AM90,AO90)</f>
        <v>750</v>
      </c>
      <c r="AR90" s="12">
        <f>SUM(G90:K90,M90:Q90,S90:W90,Y90:AC90,AE90:AI90,AK90:AO90)</f>
        <v>780</v>
      </c>
      <c r="AS90" s="11">
        <f>SUM(L90,R90,X90,AD90,AJ90,AP90)</f>
        <v>26</v>
      </c>
    </row>
    <row r="91" spans="1:51" ht="32.25" customHeight="1">
      <c r="A91" s="177" t="s">
        <v>30</v>
      </c>
      <c r="B91" s="178"/>
      <c r="C91" s="104"/>
      <c r="D91" s="104"/>
      <c r="E91" s="104"/>
      <c r="F91" s="104"/>
      <c r="G91" s="104">
        <f t="shared" ref="G91:AS91" si="15">SUM(G89:G90)</f>
        <v>0</v>
      </c>
      <c r="H91" s="104">
        <f t="shared" si="15"/>
        <v>0</v>
      </c>
      <c r="I91" s="92">
        <f t="shared" si="15"/>
        <v>0</v>
      </c>
      <c r="J91" s="92">
        <f t="shared" si="15"/>
        <v>0</v>
      </c>
      <c r="K91" s="92">
        <f t="shared" si="15"/>
        <v>0</v>
      </c>
      <c r="L91" s="92">
        <f t="shared" si="15"/>
        <v>0</v>
      </c>
      <c r="M91" s="92">
        <f t="shared" si="15"/>
        <v>0</v>
      </c>
      <c r="N91" s="92">
        <f t="shared" si="15"/>
        <v>0</v>
      </c>
      <c r="O91" s="92">
        <f t="shared" si="15"/>
        <v>330</v>
      </c>
      <c r="P91" s="92">
        <f t="shared" si="15"/>
        <v>0</v>
      </c>
      <c r="Q91" s="92">
        <f t="shared" si="15"/>
        <v>0</v>
      </c>
      <c r="R91" s="92">
        <f t="shared" si="15"/>
        <v>11</v>
      </c>
      <c r="S91" s="92">
        <f t="shared" si="15"/>
        <v>0</v>
      </c>
      <c r="T91" s="92">
        <f t="shared" si="15"/>
        <v>0</v>
      </c>
      <c r="U91" s="92">
        <f t="shared" si="15"/>
        <v>0</v>
      </c>
      <c r="V91" s="92">
        <f t="shared" si="15"/>
        <v>0</v>
      </c>
      <c r="W91" s="92">
        <f t="shared" si="15"/>
        <v>0</v>
      </c>
      <c r="X91" s="92">
        <f t="shared" si="15"/>
        <v>0</v>
      </c>
      <c r="Y91" s="92">
        <f t="shared" si="15"/>
        <v>0</v>
      </c>
      <c r="Z91" s="92">
        <f t="shared" si="15"/>
        <v>0</v>
      </c>
      <c r="AA91" s="92">
        <f t="shared" si="15"/>
        <v>210</v>
      </c>
      <c r="AB91" s="92">
        <f t="shared" si="15"/>
        <v>30</v>
      </c>
      <c r="AC91" s="92">
        <f t="shared" si="15"/>
        <v>0</v>
      </c>
      <c r="AD91" s="92">
        <f t="shared" si="15"/>
        <v>8</v>
      </c>
      <c r="AE91" s="92">
        <f t="shared" si="15"/>
        <v>0</v>
      </c>
      <c r="AF91" s="92">
        <f t="shared" si="15"/>
        <v>0</v>
      </c>
      <c r="AG91" s="92">
        <f t="shared" si="15"/>
        <v>210</v>
      </c>
      <c r="AH91" s="92">
        <f t="shared" si="15"/>
        <v>0</v>
      </c>
      <c r="AI91" s="92">
        <f t="shared" si="15"/>
        <v>0</v>
      </c>
      <c r="AJ91" s="92">
        <f t="shared" si="15"/>
        <v>7</v>
      </c>
      <c r="AK91" s="92">
        <f t="shared" si="15"/>
        <v>0</v>
      </c>
      <c r="AL91" s="92">
        <f t="shared" si="15"/>
        <v>0</v>
      </c>
      <c r="AM91" s="92">
        <f t="shared" si="15"/>
        <v>0</v>
      </c>
      <c r="AN91" s="92">
        <f t="shared" si="15"/>
        <v>0</v>
      </c>
      <c r="AO91" s="92">
        <f t="shared" si="15"/>
        <v>0</v>
      </c>
      <c r="AP91" s="92">
        <f t="shared" si="15"/>
        <v>0</v>
      </c>
      <c r="AQ91" s="92">
        <f t="shared" si="15"/>
        <v>750</v>
      </c>
      <c r="AR91" s="92">
        <f t="shared" si="15"/>
        <v>780</v>
      </c>
      <c r="AS91" s="92">
        <f t="shared" si="15"/>
        <v>26</v>
      </c>
    </row>
    <row r="92" spans="1:51" ht="32.25" customHeight="1">
      <c r="A92" s="172" t="s">
        <v>192</v>
      </c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  <c r="AM92" s="173"/>
      <c r="AN92" s="173"/>
      <c r="AO92" s="173"/>
      <c r="AP92" s="173"/>
      <c r="AQ92" s="173"/>
      <c r="AR92" s="173"/>
      <c r="AS92" s="173"/>
      <c r="AT92" s="174"/>
    </row>
    <row r="93" spans="1:51" ht="32.25" customHeight="1">
      <c r="A93" s="135">
        <v>1</v>
      </c>
      <c r="B93" s="44" t="s">
        <v>194</v>
      </c>
      <c r="C93" s="114" t="s">
        <v>196</v>
      </c>
      <c r="D93" s="42"/>
      <c r="E93" s="46"/>
      <c r="F93" s="42">
        <v>1</v>
      </c>
      <c r="G93" s="127">
        <v>5</v>
      </c>
      <c r="H93" s="126"/>
      <c r="I93" s="124"/>
      <c r="J93" s="124"/>
      <c r="K93" s="124"/>
      <c r="L93" s="126">
        <v>0</v>
      </c>
      <c r="M93" s="66"/>
      <c r="N93" s="66"/>
      <c r="O93" s="64"/>
      <c r="P93" s="64"/>
      <c r="Q93" s="64"/>
      <c r="R93" s="66"/>
      <c r="S93" s="73"/>
      <c r="T93" s="73"/>
      <c r="U93" s="73"/>
      <c r="V93" s="73"/>
      <c r="W93" s="71"/>
      <c r="X93" s="73"/>
      <c r="Y93" s="82"/>
      <c r="Z93" s="83"/>
      <c r="AA93" s="83"/>
      <c r="AB93" s="77"/>
      <c r="AC93" s="24"/>
      <c r="AD93" s="82"/>
      <c r="AE93" s="86"/>
      <c r="AF93" s="85"/>
      <c r="AG93" s="86"/>
      <c r="AH93" s="86"/>
      <c r="AI93" s="85"/>
      <c r="AJ93" s="85"/>
      <c r="AK93" s="91"/>
      <c r="AL93" s="91"/>
      <c r="AM93" s="91"/>
      <c r="AN93" s="91"/>
      <c r="AO93" s="90"/>
      <c r="AP93" s="91"/>
      <c r="AQ93" s="11">
        <f>SUM(G93,I93,K93,M93,O93,Q93,S93,U93,W93,Y93,AA93,AC93,AE93,AG93,AI93,AK93,AM93,AO900)</f>
        <v>5</v>
      </c>
      <c r="AR93" s="11">
        <f t="shared" ref="AR93:AR95" si="16">SUM(G93:K93,M93:Q93,S93:W93,Y93:AC93,AE93:AI93,AK93:AO93)</f>
        <v>5</v>
      </c>
      <c r="AS93" s="11">
        <f t="shared" ref="AS93:AS95" si="17">SUM(L93,R93,X93,AD93,AJ93,AP93)</f>
        <v>0</v>
      </c>
    </row>
    <row r="94" spans="1:51" ht="32.25" customHeight="1">
      <c r="A94" s="135">
        <v>2</v>
      </c>
      <c r="B94" s="44" t="s">
        <v>190</v>
      </c>
      <c r="C94" s="114" t="s">
        <v>197</v>
      </c>
      <c r="D94" s="42"/>
      <c r="E94" s="46"/>
      <c r="F94" s="42">
        <v>1</v>
      </c>
      <c r="G94" s="127">
        <v>5</v>
      </c>
      <c r="H94" s="126"/>
      <c r="I94" s="124"/>
      <c r="J94" s="124"/>
      <c r="K94" s="124"/>
      <c r="L94" s="126">
        <v>0</v>
      </c>
      <c r="M94" s="66"/>
      <c r="N94" s="66"/>
      <c r="O94" s="64"/>
      <c r="P94" s="64"/>
      <c r="Q94" s="64"/>
      <c r="R94" s="66"/>
      <c r="S94" s="73"/>
      <c r="T94" s="73"/>
      <c r="U94" s="73"/>
      <c r="V94" s="73"/>
      <c r="W94" s="71"/>
      <c r="X94" s="73"/>
      <c r="Y94" s="82"/>
      <c r="Z94" s="83"/>
      <c r="AA94" s="83"/>
      <c r="AB94" s="77"/>
      <c r="AC94" s="24"/>
      <c r="AD94" s="82"/>
      <c r="AE94" s="86"/>
      <c r="AF94" s="85"/>
      <c r="AG94" s="86"/>
      <c r="AH94" s="86"/>
      <c r="AI94" s="85"/>
      <c r="AJ94" s="85"/>
      <c r="AK94" s="91"/>
      <c r="AL94" s="91"/>
      <c r="AM94" s="91"/>
      <c r="AN94" s="91"/>
      <c r="AO94" s="90"/>
      <c r="AP94" s="91"/>
      <c r="AQ94" s="11">
        <f>SUM(G94,I94,K94,M94,O94,Q94,S94,U94,W94,Y94,AA94,AC94,AE94,AG94,AI94,AK94,AM94,AO901)</f>
        <v>5</v>
      </c>
      <c r="AR94" s="11">
        <f t="shared" si="16"/>
        <v>5</v>
      </c>
      <c r="AS94" s="11">
        <f t="shared" si="17"/>
        <v>0</v>
      </c>
    </row>
    <row r="95" spans="1:51" ht="32.25" customHeight="1">
      <c r="A95" s="135">
        <v>3</v>
      </c>
      <c r="B95" s="44" t="s">
        <v>195</v>
      </c>
      <c r="C95" s="114" t="s">
        <v>198</v>
      </c>
      <c r="D95" s="42"/>
      <c r="E95" s="46"/>
      <c r="F95" s="42">
        <v>1</v>
      </c>
      <c r="G95" s="127">
        <v>5</v>
      </c>
      <c r="H95" s="126"/>
      <c r="I95" s="124"/>
      <c r="J95" s="124"/>
      <c r="K95" s="124"/>
      <c r="L95" s="126">
        <v>0</v>
      </c>
      <c r="M95" s="66"/>
      <c r="N95" s="66"/>
      <c r="O95" s="64"/>
      <c r="P95" s="64"/>
      <c r="Q95" s="64"/>
      <c r="R95" s="66"/>
      <c r="S95" s="73"/>
      <c r="T95" s="73"/>
      <c r="U95" s="73"/>
      <c r="V95" s="73"/>
      <c r="W95" s="71"/>
      <c r="X95" s="73"/>
      <c r="Y95" s="82"/>
      <c r="Z95" s="83"/>
      <c r="AA95" s="83"/>
      <c r="AB95" s="77"/>
      <c r="AC95" s="24"/>
      <c r="AD95" s="82"/>
      <c r="AE95" s="86"/>
      <c r="AF95" s="85"/>
      <c r="AG95" s="86"/>
      <c r="AH95" s="86"/>
      <c r="AI95" s="85"/>
      <c r="AJ95" s="85"/>
      <c r="AK95" s="91"/>
      <c r="AL95" s="91"/>
      <c r="AM95" s="91"/>
      <c r="AN95" s="91"/>
      <c r="AO95" s="90"/>
      <c r="AP95" s="91"/>
      <c r="AQ95" s="11">
        <f>SUM(G95,I95,K95,M95,O95,Q95,S95,U95,W95,Y95,AA95,AC95,AE95,AG95,AI95,AK95,AM95,AO902)</f>
        <v>5</v>
      </c>
      <c r="AR95" s="11">
        <f t="shared" si="16"/>
        <v>5</v>
      </c>
      <c r="AS95" s="11">
        <f t="shared" si="17"/>
        <v>0</v>
      </c>
    </row>
    <row r="96" spans="1:51" ht="32.25" customHeight="1">
      <c r="A96" s="162" t="s">
        <v>30</v>
      </c>
      <c r="B96" s="163"/>
      <c r="C96" s="138"/>
      <c r="D96" s="94"/>
      <c r="E96" s="139"/>
      <c r="F96" s="94"/>
      <c r="G96" s="140">
        <f t="shared" ref="G96:AS96" si="18">+SUM(G93,G94,G95)</f>
        <v>15</v>
      </c>
      <c r="H96" s="140">
        <f t="shared" si="18"/>
        <v>0</v>
      </c>
      <c r="I96" s="140">
        <f t="shared" si="18"/>
        <v>0</v>
      </c>
      <c r="J96" s="140">
        <f t="shared" si="18"/>
        <v>0</v>
      </c>
      <c r="K96" s="140">
        <f t="shared" si="18"/>
        <v>0</v>
      </c>
      <c r="L96" s="140">
        <f t="shared" si="18"/>
        <v>0</v>
      </c>
      <c r="M96" s="140">
        <f t="shared" si="18"/>
        <v>0</v>
      </c>
      <c r="N96" s="140">
        <f t="shared" si="18"/>
        <v>0</v>
      </c>
      <c r="O96" s="140">
        <f t="shared" si="18"/>
        <v>0</v>
      </c>
      <c r="P96" s="140">
        <f t="shared" si="18"/>
        <v>0</v>
      </c>
      <c r="Q96" s="140">
        <f t="shared" si="18"/>
        <v>0</v>
      </c>
      <c r="R96" s="140">
        <f t="shared" si="18"/>
        <v>0</v>
      </c>
      <c r="S96" s="140">
        <f t="shared" si="18"/>
        <v>0</v>
      </c>
      <c r="T96" s="140">
        <f t="shared" si="18"/>
        <v>0</v>
      </c>
      <c r="U96" s="140">
        <f t="shared" si="18"/>
        <v>0</v>
      </c>
      <c r="V96" s="140">
        <f t="shared" si="18"/>
        <v>0</v>
      </c>
      <c r="W96" s="140">
        <f t="shared" si="18"/>
        <v>0</v>
      </c>
      <c r="X96" s="140">
        <f t="shared" si="18"/>
        <v>0</v>
      </c>
      <c r="Y96" s="140">
        <f t="shared" si="18"/>
        <v>0</v>
      </c>
      <c r="Z96" s="140">
        <f t="shared" si="18"/>
        <v>0</v>
      </c>
      <c r="AA96" s="140">
        <f t="shared" si="18"/>
        <v>0</v>
      </c>
      <c r="AB96" s="140">
        <f t="shared" si="18"/>
        <v>0</v>
      </c>
      <c r="AC96" s="140">
        <f t="shared" si="18"/>
        <v>0</v>
      </c>
      <c r="AD96" s="140">
        <f t="shared" si="18"/>
        <v>0</v>
      </c>
      <c r="AE96" s="140">
        <f t="shared" si="18"/>
        <v>0</v>
      </c>
      <c r="AF96" s="140">
        <f t="shared" si="18"/>
        <v>0</v>
      </c>
      <c r="AG96" s="140">
        <f t="shared" si="18"/>
        <v>0</v>
      </c>
      <c r="AH96" s="140">
        <f t="shared" si="18"/>
        <v>0</v>
      </c>
      <c r="AI96" s="140">
        <f t="shared" si="18"/>
        <v>0</v>
      </c>
      <c r="AJ96" s="140">
        <f t="shared" si="18"/>
        <v>0</v>
      </c>
      <c r="AK96" s="140">
        <f t="shared" si="18"/>
        <v>0</v>
      </c>
      <c r="AL96" s="140">
        <f t="shared" si="18"/>
        <v>0</v>
      </c>
      <c r="AM96" s="140">
        <f t="shared" si="18"/>
        <v>0</v>
      </c>
      <c r="AN96" s="140">
        <f t="shared" si="18"/>
        <v>0</v>
      </c>
      <c r="AO96" s="140">
        <f t="shared" si="18"/>
        <v>0</v>
      </c>
      <c r="AP96" s="140">
        <f t="shared" si="18"/>
        <v>0</v>
      </c>
      <c r="AQ96" s="140">
        <f t="shared" si="18"/>
        <v>15</v>
      </c>
      <c r="AR96" s="140">
        <f t="shared" si="18"/>
        <v>15</v>
      </c>
      <c r="AS96" s="140">
        <f t="shared" si="18"/>
        <v>0</v>
      </c>
    </row>
    <row r="97" spans="1:51" ht="32.25" customHeight="1">
      <c r="A97" s="21"/>
      <c r="B97" s="22" t="s">
        <v>191</v>
      </c>
      <c r="C97" s="16"/>
      <c r="D97" s="16"/>
      <c r="E97" s="16"/>
      <c r="F97" s="16"/>
      <c r="G97" s="23">
        <f>SUM(G24,G57,G73,G91,G96)</f>
        <v>281</v>
      </c>
      <c r="H97" s="23">
        <f t="shared" ref="H97:AS97" si="19">SUM(H24,H57,H73,H91,H96)</f>
        <v>185</v>
      </c>
      <c r="I97" s="23">
        <f t="shared" si="19"/>
        <v>175</v>
      </c>
      <c r="J97" s="23">
        <f t="shared" si="19"/>
        <v>135</v>
      </c>
      <c r="K97" s="23">
        <f t="shared" si="19"/>
        <v>0</v>
      </c>
      <c r="L97" s="23">
        <f t="shared" si="19"/>
        <v>30</v>
      </c>
      <c r="M97" s="23">
        <f t="shared" si="19"/>
        <v>120</v>
      </c>
      <c r="N97" s="23">
        <f t="shared" si="19"/>
        <v>105</v>
      </c>
      <c r="O97" s="23">
        <f t="shared" si="19"/>
        <v>490</v>
      </c>
      <c r="P97" s="23">
        <f t="shared" si="19"/>
        <v>120</v>
      </c>
      <c r="Q97" s="23">
        <f t="shared" si="19"/>
        <v>0</v>
      </c>
      <c r="R97" s="23">
        <f t="shared" si="19"/>
        <v>30</v>
      </c>
      <c r="S97" s="23">
        <f t="shared" si="19"/>
        <v>170</v>
      </c>
      <c r="T97" s="23">
        <f t="shared" si="19"/>
        <v>155</v>
      </c>
      <c r="U97" s="23">
        <f t="shared" si="19"/>
        <v>260</v>
      </c>
      <c r="V97" s="23">
        <f t="shared" si="19"/>
        <v>200</v>
      </c>
      <c r="W97" s="23">
        <f t="shared" si="19"/>
        <v>0</v>
      </c>
      <c r="X97" s="23">
        <f t="shared" si="19"/>
        <v>30</v>
      </c>
      <c r="Y97" s="23">
        <f t="shared" si="19"/>
        <v>140</v>
      </c>
      <c r="Z97" s="23">
        <f t="shared" si="19"/>
        <v>135</v>
      </c>
      <c r="AA97" s="23">
        <f t="shared" si="19"/>
        <v>360</v>
      </c>
      <c r="AB97" s="23">
        <f t="shared" si="19"/>
        <v>160</v>
      </c>
      <c r="AC97" s="23">
        <f t="shared" si="19"/>
        <v>0</v>
      </c>
      <c r="AD97" s="23">
        <f t="shared" si="19"/>
        <v>30</v>
      </c>
      <c r="AE97" s="23">
        <f t="shared" si="19"/>
        <v>95</v>
      </c>
      <c r="AF97" s="23">
        <f t="shared" si="19"/>
        <v>80</v>
      </c>
      <c r="AG97" s="23">
        <f t="shared" si="19"/>
        <v>425</v>
      </c>
      <c r="AH97" s="23">
        <f t="shared" si="19"/>
        <v>215</v>
      </c>
      <c r="AI97" s="23">
        <f t="shared" si="19"/>
        <v>0</v>
      </c>
      <c r="AJ97" s="23">
        <f t="shared" si="19"/>
        <v>31</v>
      </c>
      <c r="AK97" s="23">
        <f t="shared" si="19"/>
        <v>110</v>
      </c>
      <c r="AL97" s="23">
        <f t="shared" si="19"/>
        <v>90</v>
      </c>
      <c r="AM97" s="23">
        <f t="shared" si="19"/>
        <v>240</v>
      </c>
      <c r="AN97" s="23">
        <f t="shared" si="19"/>
        <v>270</v>
      </c>
      <c r="AO97" s="23">
        <f t="shared" si="19"/>
        <v>0</v>
      </c>
      <c r="AP97" s="23">
        <f t="shared" si="19"/>
        <v>29</v>
      </c>
      <c r="AQ97" s="23">
        <f t="shared" si="19"/>
        <v>2866</v>
      </c>
      <c r="AR97" s="23">
        <f t="shared" si="19"/>
        <v>4716</v>
      </c>
      <c r="AS97" s="23">
        <f t="shared" si="19"/>
        <v>180</v>
      </c>
    </row>
    <row r="98" spans="1:51" ht="32.25" customHeight="1">
      <c r="A98" s="160" t="s">
        <v>33</v>
      </c>
      <c r="B98" s="161"/>
      <c r="C98" s="11"/>
      <c r="D98" s="16"/>
      <c r="E98" s="16"/>
      <c r="F98" s="16"/>
      <c r="G98" s="59"/>
      <c r="H98" s="59"/>
      <c r="I98" s="59"/>
      <c r="J98" s="59"/>
      <c r="K98" s="59"/>
      <c r="L98" s="59">
        <f>SUM(L24,L57,L73,L90)</f>
        <v>30</v>
      </c>
      <c r="M98" s="59"/>
      <c r="N98" s="59"/>
      <c r="O98" s="59"/>
      <c r="P98" s="59"/>
      <c r="Q98" s="59"/>
      <c r="R98" s="110">
        <f>SUM(R24,R57,R73,R90)</f>
        <v>30</v>
      </c>
      <c r="S98" s="59"/>
      <c r="T98" s="59"/>
      <c r="U98" s="59"/>
      <c r="V98" s="59"/>
      <c r="W98" s="59"/>
      <c r="X98" s="110">
        <f>SUM(X24,X57,X73,X90)</f>
        <v>30</v>
      </c>
      <c r="Y98" s="59"/>
      <c r="Z98" s="59"/>
      <c r="AA98" s="59"/>
      <c r="AB98" s="59"/>
      <c r="AC98" s="59"/>
      <c r="AD98" s="110">
        <f>SUM(AD24,AD57,AD73,AD90)</f>
        <v>30</v>
      </c>
      <c r="AE98" s="59"/>
      <c r="AF98" s="59"/>
      <c r="AG98" s="59"/>
      <c r="AH98" s="59"/>
      <c r="AI98" s="59"/>
      <c r="AJ98" s="110">
        <f>SUM(AJ24,AJ57,AJ73,AJ90)</f>
        <v>31</v>
      </c>
      <c r="AK98" s="59"/>
      <c r="AL98" s="59"/>
      <c r="AM98" s="59"/>
      <c r="AN98" s="59"/>
      <c r="AO98" s="59"/>
      <c r="AP98" s="110">
        <f>SUM(AP24,AP57,AP73,AP90)</f>
        <v>29</v>
      </c>
      <c r="AQ98" s="59"/>
      <c r="AR98" s="59"/>
      <c r="AS98" s="59"/>
    </row>
    <row r="99" spans="1:51" s="171" customFormat="1" ht="41.25" customHeight="1">
      <c r="A99" s="169" t="s">
        <v>193</v>
      </c>
      <c r="B99" s="170"/>
      <c r="C99" s="170"/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  <c r="AA99" s="170"/>
      <c r="AB99" s="170"/>
      <c r="AC99" s="170"/>
      <c r="AD99" s="170"/>
      <c r="AE99" s="170"/>
      <c r="AF99" s="170"/>
      <c r="AG99" s="170"/>
      <c r="AH99" s="170"/>
      <c r="AI99" s="170"/>
      <c r="AJ99" s="170"/>
      <c r="AK99" s="170"/>
      <c r="AL99" s="170"/>
      <c r="AM99" s="170"/>
    </row>
    <row r="100" spans="1:51" ht="341.25" customHeight="1">
      <c r="A100" s="157" t="s">
        <v>186</v>
      </c>
      <c r="B100" s="158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9"/>
    </row>
    <row r="107" spans="1:51" s="25" customFormat="1" ht="32.25" customHeight="1">
      <c r="A107" s="1"/>
      <c r="B107" s="27"/>
      <c r="C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1"/>
      <c r="AU107" s="1"/>
      <c r="AV107" s="1"/>
      <c r="AW107" s="1"/>
      <c r="AX107" s="1"/>
      <c r="AY107" s="1"/>
    </row>
    <row r="108" spans="1:51" ht="32.25" customHeight="1">
      <c r="C108" s="6" t="s">
        <v>93</v>
      </c>
    </row>
  </sheetData>
  <mergeCells count="38">
    <mergeCell ref="G2:T2"/>
    <mergeCell ref="B3:U3"/>
    <mergeCell ref="W3:AG3"/>
    <mergeCell ref="B4:AQ4"/>
    <mergeCell ref="A1:AS1"/>
    <mergeCell ref="A5:F5"/>
    <mergeCell ref="AE7:AJ7"/>
    <mergeCell ref="AK7:AP7"/>
    <mergeCell ref="D6:F7"/>
    <mergeCell ref="G6:R6"/>
    <mergeCell ref="S6:AD6"/>
    <mergeCell ref="G5:AD5"/>
    <mergeCell ref="AE6:AP6"/>
    <mergeCell ref="A10:AS10"/>
    <mergeCell ref="A25:AS25"/>
    <mergeCell ref="A58:AS58"/>
    <mergeCell ref="A91:B91"/>
    <mergeCell ref="A24:B24"/>
    <mergeCell ref="A89:AS89"/>
    <mergeCell ref="AS13:AS14"/>
    <mergeCell ref="L13:L14"/>
    <mergeCell ref="A100:AS100"/>
    <mergeCell ref="A98:B98"/>
    <mergeCell ref="A88:B88"/>
    <mergeCell ref="A57:B57"/>
    <mergeCell ref="A59:AS59"/>
    <mergeCell ref="A74:AS74"/>
    <mergeCell ref="A73:B73"/>
    <mergeCell ref="A99:XFD99"/>
    <mergeCell ref="A92:AT92"/>
    <mergeCell ref="A96:B96"/>
    <mergeCell ref="AQ6:AQ9"/>
    <mergeCell ref="AR6:AR9"/>
    <mergeCell ref="AS6:AS9"/>
    <mergeCell ref="G7:L7"/>
    <mergeCell ref="M7:R7"/>
    <mergeCell ref="S7:X7"/>
    <mergeCell ref="Y7:AD7"/>
  </mergeCells>
  <printOptions horizontalCentered="1" verticalCentered="1"/>
  <pageMargins left="3.937007874015748E-2" right="3.937007874015748E-2" top="0.15748031496062992" bottom="0.15748031496062992" header="0.31496062992125984" footer="0.31496062992125984"/>
  <pageSetup paperSize="9" scale="28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106"/>
  <sheetViews>
    <sheetView view="pageBreakPreview" topLeftCell="A31" zoomScale="60" zoomScaleNormal="50" workbookViewId="0">
      <selection activeCell="F39" sqref="F39"/>
    </sheetView>
  </sheetViews>
  <sheetFormatPr defaultRowHeight="32.25" customHeight="1"/>
  <cols>
    <col min="1" max="1" width="7.28515625" style="1" customWidth="1"/>
    <col min="2" max="2" width="68.28515625" style="27" customWidth="1"/>
    <col min="3" max="3" width="34.7109375" style="6" customWidth="1"/>
    <col min="4" max="4" width="7.5703125" style="25" customWidth="1"/>
    <col min="5" max="5" width="8.7109375" style="6" customWidth="1"/>
    <col min="6" max="6" width="8.140625" style="6" customWidth="1"/>
    <col min="7" max="11" width="7.5703125" style="6" customWidth="1"/>
    <col min="12" max="12" width="9.5703125" style="6" customWidth="1"/>
    <col min="13" max="15" width="7.5703125" style="6" customWidth="1"/>
    <col min="16" max="16" width="7.7109375" style="6" customWidth="1"/>
    <col min="17" max="17" width="7.28515625" style="6" customWidth="1"/>
    <col min="18" max="18" width="9.85546875" style="6" customWidth="1"/>
    <col min="19" max="23" width="7.5703125" style="6" customWidth="1"/>
    <col min="24" max="24" width="9" style="6" customWidth="1"/>
    <col min="25" max="27" width="7.5703125" style="6" customWidth="1"/>
    <col min="28" max="28" width="8.28515625" style="6" customWidth="1"/>
    <col min="29" max="29" width="7.42578125" style="6" customWidth="1"/>
    <col min="30" max="30" width="9.5703125" style="6" customWidth="1"/>
    <col min="31" max="33" width="7.7109375" style="6" customWidth="1"/>
    <col min="34" max="34" width="8" style="6" customWidth="1"/>
    <col min="35" max="35" width="8.140625" style="6" customWidth="1"/>
    <col min="36" max="36" width="9.140625" style="6"/>
    <col min="37" max="39" width="8.140625" style="6" customWidth="1"/>
    <col min="40" max="40" width="8.42578125" style="6" customWidth="1"/>
    <col min="41" max="41" width="7.5703125" style="6" customWidth="1"/>
    <col min="42" max="42" width="10" style="6" customWidth="1"/>
    <col min="43" max="43" width="16.140625" style="6" customWidth="1"/>
    <col min="44" max="44" width="21.140625" style="6" customWidth="1"/>
    <col min="45" max="45" width="13.28515625" style="6" customWidth="1"/>
    <col min="46" max="46" width="18.5703125" style="1" bestFit="1" customWidth="1"/>
    <col min="47" max="47" width="11" style="1" bestFit="1" customWidth="1"/>
    <col min="48" max="16384" width="9.140625" style="1"/>
  </cols>
  <sheetData>
    <row r="1" spans="1:45" ht="31.5">
      <c r="A1" s="204" t="s">
        <v>184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</row>
    <row r="2" spans="1:45" ht="31.5">
      <c r="A2" s="2"/>
      <c r="B2" s="3" t="s">
        <v>0</v>
      </c>
      <c r="C2" s="4"/>
      <c r="D2" s="4"/>
      <c r="E2" s="4"/>
      <c r="F2" s="4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45" ht="31.5">
      <c r="A3" s="2"/>
      <c r="B3" s="205" t="s">
        <v>162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113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</row>
    <row r="4" spans="1:45" ht="23.25">
      <c r="B4" s="203" t="s">
        <v>1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</row>
    <row r="5" spans="1:45" ht="23.25">
      <c r="A5" s="201" t="s">
        <v>189</v>
      </c>
      <c r="B5" s="202"/>
      <c r="C5" s="202"/>
      <c r="D5" s="202"/>
      <c r="E5" s="202"/>
      <c r="F5" s="202"/>
      <c r="G5" s="192" t="s">
        <v>2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26"/>
      <c r="AF5" s="26"/>
      <c r="AG5" s="26"/>
    </row>
    <row r="6" spans="1:45" ht="23.25">
      <c r="A6" s="28" t="s">
        <v>3</v>
      </c>
      <c r="B6" s="31" t="s">
        <v>4</v>
      </c>
      <c r="C6" s="31" t="s">
        <v>5</v>
      </c>
      <c r="D6" s="190" t="s">
        <v>6</v>
      </c>
      <c r="E6" s="190"/>
      <c r="F6" s="190"/>
      <c r="G6" s="191" t="s">
        <v>7</v>
      </c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 t="s">
        <v>8</v>
      </c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 t="s">
        <v>9</v>
      </c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42" t="s">
        <v>178</v>
      </c>
      <c r="AR6" s="142" t="s">
        <v>10</v>
      </c>
      <c r="AS6" s="142" t="s">
        <v>11</v>
      </c>
    </row>
    <row r="7" spans="1:45" s="7" customFormat="1" ht="23.25">
      <c r="A7" s="29"/>
      <c r="B7" s="32"/>
      <c r="C7" s="32"/>
      <c r="D7" s="190"/>
      <c r="E7" s="190"/>
      <c r="F7" s="190"/>
      <c r="G7" s="145" t="s">
        <v>12</v>
      </c>
      <c r="H7" s="146"/>
      <c r="I7" s="146"/>
      <c r="J7" s="146"/>
      <c r="K7" s="146"/>
      <c r="L7" s="147"/>
      <c r="M7" s="148" t="s">
        <v>13</v>
      </c>
      <c r="N7" s="149"/>
      <c r="O7" s="149"/>
      <c r="P7" s="149"/>
      <c r="Q7" s="149"/>
      <c r="R7" s="150"/>
      <c r="S7" s="151" t="s">
        <v>14</v>
      </c>
      <c r="T7" s="152"/>
      <c r="U7" s="152"/>
      <c r="V7" s="152"/>
      <c r="W7" s="152"/>
      <c r="X7" s="153"/>
      <c r="Y7" s="154" t="s">
        <v>15</v>
      </c>
      <c r="Z7" s="155"/>
      <c r="AA7" s="155"/>
      <c r="AB7" s="155"/>
      <c r="AC7" s="155"/>
      <c r="AD7" s="156"/>
      <c r="AE7" s="184" t="s">
        <v>16</v>
      </c>
      <c r="AF7" s="185"/>
      <c r="AG7" s="185"/>
      <c r="AH7" s="185"/>
      <c r="AI7" s="185"/>
      <c r="AJ7" s="186"/>
      <c r="AK7" s="187" t="s">
        <v>17</v>
      </c>
      <c r="AL7" s="188"/>
      <c r="AM7" s="188"/>
      <c r="AN7" s="188"/>
      <c r="AO7" s="188"/>
      <c r="AP7" s="189"/>
      <c r="AQ7" s="143"/>
      <c r="AR7" s="143"/>
      <c r="AS7" s="143"/>
    </row>
    <row r="8" spans="1:45" s="7" customFormat="1" ht="24" thickBot="1">
      <c r="A8" s="29"/>
      <c r="B8" s="32"/>
      <c r="C8" s="32"/>
      <c r="D8" s="8"/>
      <c r="E8" s="8"/>
      <c r="F8" s="8"/>
      <c r="G8" s="121" t="s">
        <v>21</v>
      </c>
      <c r="H8" s="122" t="s">
        <v>174</v>
      </c>
      <c r="I8" s="122" t="s">
        <v>22</v>
      </c>
      <c r="J8" s="122" t="s">
        <v>174</v>
      </c>
      <c r="K8" s="121" t="s">
        <v>23</v>
      </c>
      <c r="L8" s="121" t="s">
        <v>24</v>
      </c>
      <c r="M8" s="62" t="s">
        <v>21</v>
      </c>
      <c r="N8" s="115" t="s">
        <v>174</v>
      </c>
      <c r="O8" s="115" t="s">
        <v>22</v>
      </c>
      <c r="P8" s="115" t="s">
        <v>174</v>
      </c>
      <c r="Q8" s="62" t="s">
        <v>23</v>
      </c>
      <c r="R8" s="62" t="s">
        <v>24</v>
      </c>
      <c r="S8" s="61" t="s">
        <v>21</v>
      </c>
      <c r="T8" s="116" t="s">
        <v>174</v>
      </c>
      <c r="U8" s="116" t="s">
        <v>22</v>
      </c>
      <c r="V8" s="116" t="s">
        <v>174</v>
      </c>
      <c r="W8" s="61" t="s">
        <v>23</v>
      </c>
      <c r="X8" s="61" t="s">
        <v>24</v>
      </c>
      <c r="Y8" s="60" t="s">
        <v>21</v>
      </c>
      <c r="Z8" s="117" t="s">
        <v>174</v>
      </c>
      <c r="AA8" s="117" t="s">
        <v>22</v>
      </c>
      <c r="AB8" s="117" t="s">
        <v>174</v>
      </c>
      <c r="AC8" s="60" t="s">
        <v>23</v>
      </c>
      <c r="AD8" s="60" t="s">
        <v>24</v>
      </c>
      <c r="AE8" s="84" t="s">
        <v>21</v>
      </c>
      <c r="AF8" s="118" t="s">
        <v>174</v>
      </c>
      <c r="AG8" s="118" t="s">
        <v>22</v>
      </c>
      <c r="AH8" s="118" t="s">
        <v>174</v>
      </c>
      <c r="AI8" s="84" t="s">
        <v>23</v>
      </c>
      <c r="AJ8" s="84" t="s">
        <v>24</v>
      </c>
      <c r="AK8" s="89" t="s">
        <v>21</v>
      </c>
      <c r="AL8" s="119" t="s">
        <v>174</v>
      </c>
      <c r="AM8" s="119" t="s">
        <v>22</v>
      </c>
      <c r="AN8" s="119" t="s">
        <v>174</v>
      </c>
      <c r="AO8" s="89" t="s">
        <v>23</v>
      </c>
      <c r="AP8" s="89" t="s">
        <v>24</v>
      </c>
      <c r="AQ8" s="143"/>
      <c r="AR8" s="143"/>
      <c r="AS8" s="143"/>
    </row>
    <row r="9" spans="1:45" s="7" customFormat="1" ht="24" thickBot="1">
      <c r="A9" s="30"/>
      <c r="B9" s="33"/>
      <c r="C9" s="33"/>
      <c r="D9" s="8" t="s">
        <v>18</v>
      </c>
      <c r="E9" s="8" t="s">
        <v>19</v>
      </c>
      <c r="F9" s="8" t="s">
        <v>20</v>
      </c>
      <c r="G9" s="121" t="s">
        <v>34</v>
      </c>
      <c r="H9" s="122" t="s">
        <v>34</v>
      </c>
      <c r="I9" s="122" t="s">
        <v>175</v>
      </c>
      <c r="J9" s="122" t="s">
        <v>175</v>
      </c>
      <c r="K9" s="121" t="s">
        <v>23</v>
      </c>
      <c r="L9" s="121" t="s">
        <v>24</v>
      </c>
      <c r="M9" s="62" t="s">
        <v>34</v>
      </c>
      <c r="N9" s="115" t="s">
        <v>34</v>
      </c>
      <c r="O9" s="115" t="s">
        <v>175</v>
      </c>
      <c r="P9" s="115" t="s">
        <v>175</v>
      </c>
      <c r="Q9" s="62" t="s">
        <v>23</v>
      </c>
      <c r="R9" s="62" t="s">
        <v>24</v>
      </c>
      <c r="S9" s="61" t="s">
        <v>34</v>
      </c>
      <c r="T9" s="116" t="s">
        <v>34</v>
      </c>
      <c r="U9" s="116" t="s">
        <v>175</v>
      </c>
      <c r="V9" s="116" t="s">
        <v>175</v>
      </c>
      <c r="W9" s="61" t="s">
        <v>23</v>
      </c>
      <c r="X9" s="61" t="s">
        <v>24</v>
      </c>
      <c r="Y9" s="60" t="s">
        <v>34</v>
      </c>
      <c r="Z9" s="117" t="s">
        <v>34</v>
      </c>
      <c r="AA9" s="117" t="s">
        <v>175</v>
      </c>
      <c r="AB9" s="117" t="s">
        <v>175</v>
      </c>
      <c r="AC9" s="60" t="s">
        <v>23</v>
      </c>
      <c r="AD9" s="60" t="s">
        <v>24</v>
      </c>
      <c r="AE9" s="84" t="s">
        <v>34</v>
      </c>
      <c r="AF9" s="118" t="s">
        <v>34</v>
      </c>
      <c r="AG9" s="118" t="s">
        <v>175</v>
      </c>
      <c r="AH9" s="118" t="s">
        <v>175</v>
      </c>
      <c r="AI9" s="84" t="s">
        <v>23</v>
      </c>
      <c r="AJ9" s="84" t="s">
        <v>24</v>
      </c>
      <c r="AK9" s="89" t="s">
        <v>34</v>
      </c>
      <c r="AL9" s="119" t="s">
        <v>34</v>
      </c>
      <c r="AM9" s="119" t="s">
        <v>175</v>
      </c>
      <c r="AN9" s="119" t="s">
        <v>175</v>
      </c>
      <c r="AO9" s="89" t="s">
        <v>23</v>
      </c>
      <c r="AP9" s="89" t="s">
        <v>24</v>
      </c>
      <c r="AQ9" s="144"/>
      <c r="AR9" s="144"/>
      <c r="AS9" s="144"/>
    </row>
    <row r="10" spans="1:45" ht="23.25">
      <c r="A10" s="175" t="s">
        <v>25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</row>
    <row r="11" spans="1:45" ht="42">
      <c r="A11" s="9">
        <v>1</v>
      </c>
      <c r="B11" s="10" t="s">
        <v>26</v>
      </c>
      <c r="C11" s="34" t="s">
        <v>94</v>
      </c>
      <c r="D11" s="35">
        <v>5</v>
      </c>
      <c r="E11" s="40" t="s">
        <v>166</v>
      </c>
      <c r="F11" s="35"/>
      <c r="G11" s="123"/>
      <c r="H11" s="123"/>
      <c r="I11" s="124"/>
      <c r="J11" s="124"/>
      <c r="K11" s="124"/>
      <c r="L11" s="125"/>
      <c r="M11" s="63"/>
      <c r="N11" s="63"/>
      <c r="O11" s="63">
        <v>20</v>
      </c>
      <c r="P11" s="66">
        <v>30</v>
      </c>
      <c r="Q11" s="64"/>
      <c r="R11" s="63">
        <v>2</v>
      </c>
      <c r="S11" s="71"/>
      <c r="T11" s="72"/>
      <c r="U11" s="72">
        <v>20</v>
      </c>
      <c r="V11" s="73">
        <v>30</v>
      </c>
      <c r="W11" s="71"/>
      <c r="X11" s="73">
        <v>2</v>
      </c>
      <c r="Y11" s="24"/>
      <c r="Z11" s="76"/>
      <c r="AA11" s="76">
        <v>20</v>
      </c>
      <c r="AB11" s="77">
        <v>30</v>
      </c>
      <c r="AC11" s="24"/>
      <c r="AD11" s="76">
        <v>2</v>
      </c>
      <c r="AE11" s="85"/>
      <c r="AF11" s="86"/>
      <c r="AG11" s="86">
        <v>30</v>
      </c>
      <c r="AH11" s="86">
        <v>45</v>
      </c>
      <c r="AI11" s="85"/>
      <c r="AJ11" s="86">
        <v>3</v>
      </c>
      <c r="AK11" s="90"/>
      <c r="AL11" s="90"/>
      <c r="AM11" s="90"/>
      <c r="AN11" s="90"/>
      <c r="AO11" s="90"/>
      <c r="AP11" s="90"/>
      <c r="AQ11" s="11">
        <f>SUM(G11,I11,K11,M11,O11,Q11,S11,U11,W11,Y11,AA11,AC11,AE11,AG11,AI11,AK11,AM11,AO11)</f>
        <v>90</v>
      </c>
      <c r="AR11" s="11">
        <f>SUM(G11:K11,M11:Q11,S11:W11,Y11:AC11,AE11:AI11,AK11:AO11)</f>
        <v>225</v>
      </c>
      <c r="AS11" s="11">
        <f>SUM(L11,R11,X11,AD11,AJ11,AP115)</f>
        <v>9</v>
      </c>
    </row>
    <row r="12" spans="1:45" ht="23.25">
      <c r="A12" s="9">
        <v>2</v>
      </c>
      <c r="B12" s="10" t="s">
        <v>27</v>
      </c>
      <c r="C12" s="34" t="s">
        <v>95</v>
      </c>
      <c r="D12" s="35"/>
      <c r="E12" s="35">
        <v>1</v>
      </c>
      <c r="F12" s="35"/>
      <c r="G12" s="123">
        <v>15</v>
      </c>
      <c r="H12" s="123"/>
      <c r="I12" s="123">
        <v>10</v>
      </c>
      <c r="J12" s="124"/>
      <c r="K12" s="124"/>
      <c r="L12" s="123">
        <v>1</v>
      </c>
      <c r="M12" s="63"/>
      <c r="N12" s="63"/>
      <c r="O12" s="64"/>
      <c r="P12" s="64"/>
      <c r="Q12" s="64"/>
      <c r="R12" s="63"/>
      <c r="S12" s="71"/>
      <c r="T12" s="72"/>
      <c r="U12" s="71"/>
      <c r="V12" s="71"/>
      <c r="W12" s="71"/>
      <c r="X12" s="71"/>
      <c r="Y12" s="24"/>
      <c r="Z12" s="24"/>
      <c r="AA12" s="24"/>
      <c r="AB12" s="24"/>
      <c r="AC12" s="24"/>
      <c r="AD12" s="24"/>
      <c r="AE12" s="85"/>
      <c r="AF12" s="85"/>
      <c r="AG12" s="85"/>
      <c r="AH12" s="85"/>
      <c r="AI12" s="85"/>
      <c r="AJ12" s="85"/>
      <c r="AK12" s="90"/>
      <c r="AL12" s="90"/>
      <c r="AM12" s="90"/>
      <c r="AN12" s="90"/>
      <c r="AO12" s="90"/>
      <c r="AP12" s="90"/>
      <c r="AQ12" s="11">
        <f t="shared" ref="AQ12:AQ22" si="0">SUM(G12,I12,K12,M12,O12,Q12,S12,U12,W12,Y12,AA12,AC12,AE12,AG12,AI12,AK12,AM12,AO12)</f>
        <v>25</v>
      </c>
      <c r="AR12" s="11">
        <f t="shared" ref="AR12:AR22" si="1">SUM(G12:K12,M12:Q12,S12:W12,Y12:AC12,AE12:AI12,AK12:AO12)</f>
        <v>25</v>
      </c>
      <c r="AS12" s="11">
        <f>SUM(L12,R12,X12,AD12,AJ12,AP116)</f>
        <v>1</v>
      </c>
    </row>
    <row r="13" spans="1:45" ht="46.5">
      <c r="A13" s="9">
        <v>3</v>
      </c>
      <c r="B13" s="10" t="s">
        <v>28</v>
      </c>
      <c r="C13" s="34" t="s">
        <v>96</v>
      </c>
      <c r="D13" s="35"/>
      <c r="E13" s="35">
        <v>1</v>
      </c>
      <c r="F13" s="35"/>
      <c r="G13" s="123">
        <v>10</v>
      </c>
      <c r="H13" s="123">
        <v>5</v>
      </c>
      <c r="I13" s="123"/>
      <c r="J13" s="124"/>
      <c r="K13" s="124"/>
      <c r="L13" s="180">
        <v>1</v>
      </c>
      <c r="M13" s="63"/>
      <c r="N13" s="63"/>
      <c r="O13" s="64"/>
      <c r="P13" s="64"/>
      <c r="Q13" s="64"/>
      <c r="R13" s="64"/>
      <c r="S13" s="71"/>
      <c r="T13" s="72"/>
      <c r="U13" s="71"/>
      <c r="V13" s="71"/>
      <c r="W13" s="71"/>
      <c r="X13" s="71"/>
      <c r="Y13" s="24"/>
      <c r="Z13" s="24"/>
      <c r="AA13" s="24"/>
      <c r="AB13" s="24"/>
      <c r="AC13" s="24"/>
      <c r="AD13" s="24"/>
      <c r="AE13" s="85"/>
      <c r="AF13" s="85"/>
      <c r="AG13" s="85"/>
      <c r="AH13" s="85"/>
      <c r="AI13" s="85"/>
      <c r="AJ13" s="85"/>
      <c r="AK13" s="90"/>
      <c r="AL13" s="90"/>
      <c r="AM13" s="90"/>
      <c r="AN13" s="90"/>
      <c r="AO13" s="90"/>
      <c r="AP13" s="90"/>
      <c r="AQ13" s="11">
        <f t="shared" si="0"/>
        <v>10</v>
      </c>
      <c r="AR13" s="11">
        <f t="shared" si="1"/>
        <v>15</v>
      </c>
      <c r="AS13" s="142">
        <v>1</v>
      </c>
    </row>
    <row r="14" spans="1:45" ht="23.25">
      <c r="A14" s="9">
        <v>4</v>
      </c>
      <c r="B14" s="10" t="s">
        <v>29</v>
      </c>
      <c r="C14" s="34" t="s">
        <v>97</v>
      </c>
      <c r="D14" s="35"/>
      <c r="E14" s="35">
        <v>1</v>
      </c>
      <c r="F14" s="35"/>
      <c r="G14" s="123">
        <v>10</v>
      </c>
      <c r="H14" s="123">
        <v>5</v>
      </c>
      <c r="I14" s="123"/>
      <c r="J14" s="124"/>
      <c r="K14" s="124"/>
      <c r="L14" s="181"/>
      <c r="M14" s="63"/>
      <c r="N14" s="63"/>
      <c r="O14" s="64"/>
      <c r="P14" s="64"/>
      <c r="Q14" s="64"/>
      <c r="R14" s="64"/>
      <c r="S14" s="71"/>
      <c r="T14" s="72"/>
      <c r="U14" s="71"/>
      <c r="V14" s="71"/>
      <c r="W14" s="71"/>
      <c r="X14" s="71"/>
      <c r="Y14" s="24"/>
      <c r="Z14" s="24"/>
      <c r="AA14" s="24"/>
      <c r="AB14" s="24"/>
      <c r="AC14" s="24"/>
      <c r="AD14" s="24"/>
      <c r="AE14" s="85"/>
      <c r="AF14" s="85"/>
      <c r="AG14" s="85"/>
      <c r="AH14" s="85"/>
      <c r="AI14" s="85"/>
      <c r="AJ14" s="85"/>
      <c r="AK14" s="90"/>
      <c r="AL14" s="90"/>
      <c r="AM14" s="90"/>
      <c r="AN14" s="90"/>
      <c r="AO14" s="90"/>
      <c r="AP14" s="90"/>
      <c r="AQ14" s="11">
        <f t="shared" si="0"/>
        <v>10</v>
      </c>
      <c r="AR14" s="11">
        <f t="shared" si="1"/>
        <v>15</v>
      </c>
      <c r="AS14" s="179"/>
    </row>
    <row r="15" spans="1:45" ht="46.5">
      <c r="A15" s="13"/>
      <c r="B15" s="14" t="s">
        <v>35</v>
      </c>
      <c r="C15" s="36"/>
      <c r="D15" s="35"/>
      <c r="E15" s="35"/>
      <c r="F15" s="35"/>
      <c r="G15" s="123"/>
      <c r="H15" s="123"/>
      <c r="I15" s="123"/>
      <c r="J15" s="124"/>
      <c r="K15" s="124"/>
      <c r="L15" s="123"/>
      <c r="M15" s="63"/>
      <c r="N15" s="63"/>
      <c r="O15" s="64"/>
      <c r="P15" s="64"/>
      <c r="Q15" s="64"/>
      <c r="R15" s="65"/>
      <c r="S15" s="71"/>
      <c r="T15" s="72"/>
      <c r="U15" s="71"/>
      <c r="V15" s="71"/>
      <c r="W15" s="71"/>
      <c r="X15" s="71"/>
      <c r="Y15" s="24"/>
      <c r="Z15" s="24"/>
      <c r="AA15" s="24"/>
      <c r="AB15" s="24"/>
      <c r="AC15" s="24"/>
      <c r="AD15" s="24"/>
      <c r="AE15" s="85"/>
      <c r="AF15" s="85"/>
      <c r="AG15" s="85"/>
      <c r="AH15" s="85"/>
      <c r="AI15" s="85"/>
      <c r="AJ15" s="85"/>
      <c r="AK15" s="90"/>
      <c r="AL15" s="90"/>
      <c r="AM15" s="90"/>
      <c r="AN15" s="90"/>
      <c r="AO15" s="90"/>
      <c r="AP15" s="90"/>
      <c r="AQ15" s="11">
        <f t="shared" si="0"/>
        <v>0</v>
      </c>
      <c r="AR15" s="11">
        <f t="shared" si="1"/>
        <v>0</v>
      </c>
      <c r="AS15" s="11">
        <f t="shared" ref="AS15:AS22" si="2">SUM(L15,R15,X15,AD15,AJ15,AP119)</f>
        <v>0</v>
      </c>
    </row>
    <row r="16" spans="1:45" ht="23.25">
      <c r="A16" s="13">
        <v>5</v>
      </c>
      <c r="B16" s="37" t="s">
        <v>36</v>
      </c>
      <c r="C16" s="38" t="s">
        <v>98</v>
      </c>
      <c r="D16" s="35"/>
      <c r="E16" s="35">
        <v>1</v>
      </c>
      <c r="F16" s="35"/>
      <c r="G16" s="123">
        <v>20</v>
      </c>
      <c r="H16" s="123">
        <v>30</v>
      </c>
      <c r="I16" s="123"/>
      <c r="J16" s="124"/>
      <c r="K16" s="124"/>
      <c r="L16" s="123">
        <v>2</v>
      </c>
      <c r="M16" s="63"/>
      <c r="N16" s="63"/>
      <c r="O16" s="64"/>
      <c r="P16" s="64"/>
      <c r="Q16" s="64"/>
      <c r="R16" s="65"/>
      <c r="S16" s="71"/>
      <c r="T16" s="72"/>
      <c r="U16" s="71"/>
      <c r="V16" s="71"/>
      <c r="W16" s="71"/>
      <c r="X16" s="71"/>
      <c r="Y16" s="24"/>
      <c r="Z16" s="24"/>
      <c r="AA16" s="24"/>
      <c r="AB16" s="24"/>
      <c r="AC16" s="24"/>
      <c r="AD16" s="24"/>
      <c r="AE16" s="85"/>
      <c r="AF16" s="85"/>
      <c r="AG16" s="85"/>
      <c r="AH16" s="85"/>
      <c r="AI16" s="85"/>
      <c r="AJ16" s="85"/>
      <c r="AK16" s="90"/>
      <c r="AL16" s="90"/>
      <c r="AM16" s="90"/>
      <c r="AN16" s="90"/>
      <c r="AO16" s="90"/>
      <c r="AP16" s="90"/>
      <c r="AQ16" s="11">
        <f t="shared" si="0"/>
        <v>20</v>
      </c>
      <c r="AR16" s="11">
        <f t="shared" si="1"/>
        <v>50</v>
      </c>
      <c r="AS16" s="11">
        <f t="shared" si="2"/>
        <v>2</v>
      </c>
    </row>
    <row r="17" spans="1:51" ht="47.25" customHeight="1">
      <c r="A17" s="13">
        <v>6</v>
      </c>
      <c r="B17" s="37" t="s">
        <v>37</v>
      </c>
      <c r="C17" s="34" t="s">
        <v>99</v>
      </c>
      <c r="D17" s="35"/>
      <c r="E17" s="35">
        <v>1</v>
      </c>
      <c r="F17" s="35"/>
      <c r="G17" s="123">
        <v>10</v>
      </c>
      <c r="H17" s="123">
        <v>15</v>
      </c>
      <c r="I17" s="123"/>
      <c r="J17" s="124"/>
      <c r="K17" s="124"/>
      <c r="L17" s="123">
        <v>1</v>
      </c>
      <c r="M17" s="63"/>
      <c r="N17" s="63"/>
      <c r="O17" s="64"/>
      <c r="P17" s="64"/>
      <c r="Q17" s="64"/>
      <c r="R17" s="65"/>
      <c r="S17" s="71"/>
      <c r="T17" s="72"/>
      <c r="U17" s="71"/>
      <c r="V17" s="71"/>
      <c r="W17" s="71"/>
      <c r="X17" s="71"/>
      <c r="Y17" s="24"/>
      <c r="Z17" s="24"/>
      <c r="AA17" s="24"/>
      <c r="AB17" s="24"/>
      <c r="AC17" s="24"/>
      <c r="AD17" s="24"/>
      <c r="AE17" s="85"/>
      <c r="AF17" s="85"/>
      <c r="AG17" s="85"/>
      <c r="AH17" s="85"/>
      <c r="AI17" s="85"/>
      <c r="AJ17" s="85"/>
      <c r="AK17" s="90"/>
      <c r="AL17" s="90"/>
      <c r="AM17" s="90"/>
      <c r="AN17" s="90"/>
      <c r="AO17" s="90"/>
      <c r="AP17" s="90"/>
      <c r="AQ17" s="11">
        <f t="shared" si="0"/>
        <v>10</v>
      </c>
      <c r="AR17" s="11">
        <f t="shared" si="1"/>
        <v>25</v>
      </c>
      <c r="AS17" s="11">
        <f t="shared" si="2"/>
        <v>1</v>
      </c>
    </row>
    <row r="18" spans="1:51" ht="47.25" customHeight="1">
      <c r="A18" s="13">
        <v>7</v>
      </c>
      <c r="B18" s="37" t="s">
        <v>38</v>
      </c>
      <c r="C18" s="38" t="s">
        <v>100</v>
      </c>
      <c r="D18" s="35"/>
      <c r="E18" s="35">
        <v>1</v>
      </c>
      <c r="F18" s="35"/>
      <c r="G18" s="123">
        <v>10</v>
      </c>
      <c r="H18" s="123">
        <v>15</v>
      </c>
      <c r="I18" s="123"/>
      <c r="J18" s="124"/>
      <c r="K18" s="124"/>
      <c r="L18" s="123">
        <v>1</v>
      </c>
      <c r="M18" s="63"/>
      <c r="N18" s="63"/>
      <c r="O18" s="64"/>
      <c r="P18" s="64"/>
      <c r="Q18" s="64"/>
      <c r="R18" s="65"/>
      <c r="S18" s="71"/>
      <c r="T18" s="72"/>
      <c r="U18" s="71"/>
      <c r="V18" s="71"/>
      <c r="W18" s="71"/>
      <c r="X18" s="71"/>
      <c r="Y18" s="24"/>
      <c r="Z18" s="24"/>
      <c r="AA18" s="24"/>
      <c r="AB18" s="24"/>
      <c r="AC18" s="24"/>
      <c r="AD18" s="24"/>
      <c r="AE18" s="85"/>
      <c r="AF18" s="85"/>
      <c r="AG18" s="85"/>
      <c r="AH18" s="85"/>
      <c r="AI18" s="85"/>
      <c r="AJ18" s="85"/>
      <c r="AK18" s="90"/>
      <c r="AL18" s="90"/>
      <c r="AM18" s="90"/>
      <c r="AN18" s="90"/>
      <c r="AO18" s="90"/>
      <c r="AP18" s="90"/>
      <c r="AQ18" s="11">
        <f t="shared" si="0"/>
        <v>10</v>
      </c>
      <c r="AR18" s="11">
        <f t="shared" si="1"/>
        <v>25</v>
      </c>
      <c r="AS18" s="11">
        <f t="shared" si="2"/>
        <v>1</v>
      </c>
    </row>
    <row r="19" spans="1:51" ht="32.25" customHeight="1">
      <c r="A19" s="13">
        <v>8</v>
      </c>
      <c r="B19" s="37" t="s">
        <v>39</v>
      </c>
      <c r="C19" s="34" t="s">
        <v>101</v>
      </c>
      <c r="D19" s="35"/>
      <c r="E19" s="35">
        <v>2</v>
      </c>
      <c r="F19" s="35"/>
      <c r="G19" s="123"/>
      <c r="H19" s="123"/>
      <c r="I19" s="123"/>
      <c r="J19" s="124"/>
      <c r="K19" s="124"/>
      <c r="L19" s="123"/>
      <c r="M19" s="63">
        <v>10</v>
      </c>
      <c r="N19" s="63">
        <v>15</v>
      </c>
      <c r="O19" s="64"/>
      <c r="P19" s="64"/>
      <c r="Q19" s="64"/>
      <c r="R19" s="65">
        <v>1</v>
      </c>
      <c r="S19" s="71"/>
      <c r="T19" s="72"/>
      <c r="U19" s="71"/>
      <c r="V19" s="71"/>
      <c r="W19" s="71"/>
      <c r="X19" s="71"/>
      <c r="Y19" s="24"/>
      <c r="Z19" s="24"/>
      <c r="AA19" s="24"/>
      <c r="AB19" s="24"/>
      <c r="AC19" s="24"/>
      <c r="AD19" s="24"/>
      <c r="AE19" s="85"/>
      <c r="AF19" s="85"/>
      <c r="AG19" s="85"/>
      <c r="AH19" s="85"/>
      <c r="AI19" s="85"/>
      <c r="AJ19" s="85"/>
      <c r="AK19" s="90"/>
      <c r="AL19" s="90"/>
      <c r="AM19" s="90"/>
      <c r="AN19" s="90"/>
      <c r="AO19" s="90"/>
      <c r="AP19" s="90"/>
      <c r="AQ19" s="11">
        <f t="shared" si="0"/>
        <v>10</v>
      </c>
      <c r="AR19" s="11">
        <f t="shared" si="1"/>
        <v>25</v>
      </c>
      <c r="AS19" s="11">
        <f t="shared" si="2"/>
        <v>1</v>
      </c>
    </row>
    <row r="20" spans="1:51" ht="85.5" customHeight="1">
      <c r="A20" s="53">
        <v>9</v>
      </c>
      <c r="B20" s="15" t="s">
        <v>185</v>
      </c>
      <c r="C20" s="39" t="s">
        <v>102</v>
      </c>
      <c r="D20" s="35"/>
      <c r="E20" s="35">
        <v>1</v>
      </c>
      <c r="F20" s="35"/>
      <c r="G20" s="123"/>
      <c r="H20" s="123"/>
      <c r="I20" s="123">
        <v>15</v>
      </c>
      <c r="J20" s="126">
        <v>35</v>
      </c>
      <c r="K20" s="124"/>
      <c r="L20" s="123">
        <v>2</v>
      </c>
      <c r="M20" s="63"/>
      <c r="N20" s="63"/>
      <c r="O20" s="64"/>
      <c r="P20" s="64"/>
      <c r="Q20" s="64"/>
      <c r="R20" s="65"/>
      <c r="S20" s="71"/>
      <c r="T20" s="72"/>
      <c r="U20" s="71"/>
      <c r="V20" s="71"/>
      <c r="W20" s="71"/>
      <c r="X20" s="71"/>
      <c r="Y20" s="24"/>
      <c r="Z20" s="24"/>
      <c r="AA20" s="24"/>
      <c r="AB20" s="24"/>
      <c r="AC20" s="24"/>
      <c r="AD20" s="24"/>
      <c r="AE20" s="85"/>
      <c r="AF20" s="85"/>
      <c r="AG20" s="85"/>
      <c r="AH20" s="85"/>
      <c r="AI20" s="85"/>
      <c r="AJ20" s="85"/>
      <c r="AK20" s="90"/>
      <c r="AL20" s="90"/>
      <c r="AM20" s="90"/>
      <c r="AN20" s="90"/>
      <c r="AO20" s="90"/>
      <c r="AP20" s="90"/>
      <c r="AQ20" s="11">
        <f t="shared" si="0"/>
        <v>15</v>
      </c>
      <c r="AR20" s="11">
        <f t="shared" si="1"/>
        <v>50</v>
      </c>
      <c r="AS20" s="11">
        <f t="shared" si="2"/>
        <v>2</v>
      </c>
    </row>
    <row r="21" spans="1:51" ht="32.25" customHeight="1">
      <c r="A21" s="54">
        <v>10</v>
      </c>
      <c r="B21" s="37" t="s">
        <v>181</v>
      </c>
      <c r="C21" s="34" t="s">
        <v>171</v>
      </c>
      <c r="D21" s="56"/>
      <c r="E21" s="56"/>
      <c r="F21" s="56">
        <v>1</v>
      </c>
      <c r="G21" s="123">
        <v>4</v>
      </c>
      <c r="H21" s="123"/>
      <c r="I21" s="124"/>
      <c r="J21" s="124"/>
      <c r="K21" s="124"/>
      <c r="L21" s="123">
        <v>0</v>
      </c>
      <c r="M21" s="63"/>
      <c r="N21" s="63"/>
      <c r="O21" s="64"/>
      <c r="P21" s="64"/>
      <c r="Q21" s="64"/>
      <c r="R21" s="65"/>
      <c r="S21" s="71"/>
      <c r="T21" s="72"/>
      <c r="U21" s="71"/>
      <c r="V21" s="71"/>
      <c r="W21" s="71"/>
      <c r="X21" s="71"/>
      <c r="Y21" s="24"/>
      <c r="Z21" s="24"/>
      <c r="AA21" s="24"/>
      <c r="AB21" s="24"/>
      <c r="AC21" s="24"/>
      <c r="AD21" s="24"/>
      <c r="AE21" s="85"/>
      <c r="AF21" s="85"/>
      <c r="AG21" s="85"/>
      <c r="AH21" s="85"/>
      <c r="AI21" s="85"/>
      <c r="AJ21" s="85"/>
      <c r="AK21" s="90"/>
      <c r="AL21" s="90"/>
      <c r="AM21" s="90"/>
      <c r="AN21" s="90"/>
      <c r="AO21" s="90"/>
      <c r="AP21" s="90"/>
      <c r="AQ21" s="11">
        <f t="shared" si="0"/>
        <v>4</v>
      </c>
      <c r="AR21" s="11">
        <f t="shared" si="1"/>
        <v>4</v>
      </c>
      <c r="AS21" s="11">
        <f t="shared" si="2"/>
        <v>0</v>
      </c>
    </row>
    <row r="22" spans="1:51" ht="51.75" customHeight="1">
      <c r="A22" s="55">
        <v>11</v>
      </c>
      <c r="B22" s="37" t="s">
        <v>180</v>
      </c>
      <c r="C22" s="58" t="s">
        <v>172</v>
      </c>
      <c r="D22" s="56"/>
      <c r="E22" s="56"/>
      <c r="F22" s="56">
        <v>1</v>
      </c>
      <c r="G22" s="123">
        <v>2</v>
      </c>
      <c r="H22" s="123"/>
      <c r="I22" s="124"/>
      <c r="J22" s="124"/>
      <c r="K22" s="124"/>
      <c r="L22" s="123">
        <v>0</v>
      </c>
      <c r="M22" s="63"/>
      <c r="N22" s="63"/>
      <c r="O22" s="64"/>
      <c r="P22" s="64"/>
      <c r="Q22" s="64"/>
      <c r="R22" s="63"/>
      <c r="S22" s="71"/>
      <c r="T22" s="72"/>
      <c r="U22" s="71"/>
      <c r="V22" s="71"/>
      <c r="W22" s="71"/>
      <c r="X22" s="71"/>
      <c r="Y22" s="24"/>
      <c r="Z22" s="24"/>
      <c r="AA22" s="24"/>
      <c r="AB22" s="24"/>
      <c r="AC22" s="24"/>
      <c r="AD22" s="24"/>
      <c r="AE22" s="85"/>
      <c r="AF22" s="85"/>
      <c r="AG22" s="85"/>
      <c r="AH22" s="85"/>
      <c r="AI22" s="85"/>
      <c r="AJ22" s="85"/>
      <c r="AK22" s="90"/>
      <c r="AL22" s="90"/>
      <c r="AM22" s="90"/>
      <c r="AN22" s="90"/>
      <c r="AO22" s="90"/>
      <c r="AP22" s="90"/>
      <c r="AQ22" s="11">
        <f t="shared" si="0"/>
        <v>2</v>
      </c>
      <c r="AR22" s="11">
        <f t="shared" si="1"/>
        <v>2</v>
      </c>
      <c r="AS22" s="11">
        <f t="shared" si="2"/>
        <v>0</v>
      </c>
    </row>
    <row r="23" spans="1:51" s="17" customFormat="1" ht="32.25" customHeight="1">
      <c r="A23" s="164" t="s">
        <v>30</v>
      </c>
      <c r="B23" s="165"/>
      <c r="C23" s="92"/>
      <c r="D23" s="92"/>
      <c r="E23" s="92"/>
      <c r="F23" s="92"/>
      <c r="G23" s="92">
        <f t="shared" ref="G23:AS23" si="3">SUM(G11:G22)</f>
        <v>81</v>
      </c>
      <c r="H23" s="92">
        <f t="shared" si="3"/>
        <v>70</v>
      </c>
      <c r="I23" s="92">
        <f t="shared" si="3"/>
        <v>25</v>
      </c>
      <c r="J23" s="92">
        <f t="shared" si="3"/>
        <v>35</v>
      </c>
      <c r="K23" s="92">
        <f t="shared" si="3"/>
        <v>0</v>
      </c>
      <c r="L23" s="92">
        <f t="shared" si="3"/>
        <v>8</v>
      </c>
      <c r="M23" s="92">
        <f t="shared" si="3"/>
        <v>10</v>
      </c>
      <c r="N23" s="92">
        <f t="shared" si="3"/>
        <v>15</v>
      </c>
      <c r="O23" s="92">
        <f t="shared" si="3"/>
        <v>20</v>
      </c>
      <c r="P23" s="92">
        <f t="shared" si="3"/>
        <v>30</v>
      </c>
      <c r="Q23" s="92">
        <f t="shared" si="3"/>
        <v>0</v>
      </c>
      <c r="R23" s="92">
        <f t="shared" si="3"/>
        <v>3</v>
      </c>
      <c r="S23" s="92">
        <f t="shared" si="3"/>
        <v>0</v>
      </c>
      <c r="T23" s="92">
        <f t="shared" si="3"/>
        <v>0</v>
      </c>
      <c r="U23" s="92">
        <f t="shared" si="3"/>
        <v>20</v>
      </c>
      <c r="V23" s="92">
        <f t="shared" si="3"/>
        <v>30</v>
      </c>
      <c r="W23" s="92">
        <f t="shared" si="3"/>
        <v>0</v>
      </c>
      <c r="X23" s="92">
        <f t="shared" si="3"/>
        <v>2</v>
      </c>
      <c r="Y23" s="92">
        <f t="shared" si="3"/>
        <v>0</v>
      </c>
      <c r="Z23" s="92">
        <f t="shared" si="3"/>
        <v>0</v>
      </c>
      <c r="AA23" s="92">
        <f t="shared" si="3"/>
        <v>20</v>
      </c>
      <c r="AB23" s="92">
        <f t="shared" si="3"/>
        <v>30</v>
      </c>
      <c r="AC23" s="92">
        <f t="shared" si="3"/>
        <v>0</v>
      </c>
      <c r="AD23" s="92">
        <f t="shared" si="3"/>
        <v>2</v>
      </c>
      <c r="AE23" s="92">
        <f t="shared" si="3"/>
        <v>0</v>
      </c>
      <c r="AF23" s="92">
        <f t="shared" si="3"/>
        <v>0</v>
      </c>
      <c r="AG23" s="92">
        <f t="shared" si="3"/>
        <v>30</v>
      </c>
      <c r="AH23" s="92">
        <f t="shared" si="3"/>
        <v>45</v>
      </c>
      <c r="AI23" s="92">
        <f t="shared" si="3"/>
        <v>0</v>
      </c>
      <c r="AJ23" s="92">
        <f t="shared" si="3"/>
        <v>3</v>
      </c>
      <c r="AK23" s="92">
        <f t="shared" si="3"/>
        <v>0</v>
      </c>
      <c r="AL23" s="92">
        <f t="shared" si="3"/>
        <v>0</v>
      </c>
      <c r="AM23" s="92">
        <f t="shared" si="3"/>
        <v>0</v>
      </c>
      <c r="AN23" s="92">
        <f t="shared" si="3"/>
        <v>0</v>
      </c>
      <c r="AO23" s="92">
        <f t="shared" si="3"/>
        <v>0</v>
      </c>
      <c r="AP23" s="92">
        <f t="shared" si="3"/>
        <v>0</v>
      </c>
      <c r="AQ23" s="104">
        <f t="shared" si="3"/>
        <v>206</v>
      </c>
      <c r="AR23" s="104">
        <f t="shared" si="3"/>
        <v>461</v>
      </c>
      <c r="AS23" s="104">
        <f t="shared" si="3"/>
        <v>18</v>
      </c>
      <c r="AT23" s="1"/>
      <c r="AU23" s="1"/>
      <c r="AW23" s="1"/>
      <c r="AX23" s="1"/>
      <c r="AY23" s="1"/>
    </row>
    <row r="24" spans="1:51" ht="32.25" customHeight="1">
      <c r="A24" s="166" t="s">
        <v>31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</row>
    <row r="25" spans="1:51" ht="32.25" customHeight="1">
      <c r="A25" s="18">
        <v>1</v>
      </c>
      <c r="B25" s="37" t="s">
        <v>40</v>
      </c>
      <c r="C25" s="41" t="s">
        <v>107</v>
      </c>
      <c r="D25" s="42">
        <v>1</v>
      </c>
      <c r="E25" s="42">
        <v>1</v>
      </c>
      <c r="F25" s="42">
        <v>1</v>
      </c>
      <c r="G25" s="127">
        <v>20</v>
      </c>
      <c r="H25" s="126">
        <v>30</v>
      </c>
      <c r="I25" s="126">
        <v>10</v>
      </c>
      <c r="J25" s="126">
        <v>15</v>
      </c>
      <c r="K25" s="124"/>
      <c r="L25" s="126">
        <v>3</v>
      </c>
      <c r="M25" s="66"/>
      <c r="N25" s="66"/>
      <c r="O25" s="64"/>
      <c r="P25" s="64"/>
      <c r="Q25" s="64"/>
      <c r="R25" s="66"/>
      <c r="S25" s="73"/>
      <c r="T25" s="73"/>
      <c r="U25" s="71"/>
      <c r="V25" s="71"/>
      <c r="W25" s="71"/>
      <c r="X25" s="73"/>
      <c r="Y25" s="77"/>
      <c r="Z25" s="77"/>
      <c r="AA25" s="24"/>
      <c r="AB25" s="24"/>
      <c r="AC25" s="24"/>
      <c r="AD25" s="77"/>
      <c r="AE25" s="86"/>
      <c r="AF25" s="85"/>
      <c r="AG25" s="85"/>
      <c r="AH25" s="85"/>
      <c r="AI25" s="85"/>
      <c r="AJ25" s="85"/>
      <c r="AK25" s="90"/>
      <c r="AL25" s="90"/>
      <c r="AM25" s="90"/>
      <c r="AN25" s="90"/>
      <c r="AO25" s="90"/>
      <c r="AP25" s="90"/>
      <c r="AQ25" s="11">
        <f>SUM(G25,I25,K25,M25,O25,Q25,S25,U25,W25,Y25,AA25,AC25,AE25,AG25,AI25,AK25,AM25,AO25)</f>
        <v>30</v>
      </c>
      <c r="AR25" s="11">
        <f>SUM(G25:K25,M25:Q25,S25:W25,Y25:AC25,AE25:AI25,AK25:AO25)</f>
        <v>75</v>
      </c>
      <c r="AS25" s="11">
        <f>SUM(L25,R25,X25,AD25,AJ25,AP25)</f>
        <v>3</v>
      </c>
    </row>
    <row r="26" spans="1:51" ht="32.25" customHeight="1">
      <c r="A26" s="18">
        <v>2</v>
      </c>
      <c r="B26" s="37" t="s">
        <v>41</v>
      </c>
      <c r="C26" s="41" t="s">
        <v>108</v>
      </c>
      <c r="D26" s="42">
        <v>2</v>
      </c>
      <c r="E26" s="42">
        <v>2</v>
      </c>
      <c r="F26" s="42">
        <v>2</v>
      </c>
      <c r="G26" s="127"/>
      <c r="H26" s="126"/>
      <c r="I26" s="124"/>
      <c r="J26" s="124"/>
      <c r="K26" s="124"/>
      <c r="L26" s="126"/>
      <c r="M26" s="66">
        <v>20</v>
      </c>
      <c r="N26" s="66">
        <v>30</v>
      </c>
      <c r="O26" s="66">
        <v>20</v>
      </c>
      <c r="P26" s="66">
        <v>30</v>
      </c>
      <c r="Q26" s="64"/>
      <c r="R26" s="66">
        <v>4</v>
      </c>
      <c r="S26" s="73"/>
      <c r="T26" s="73"/>
      <c r="U26" s="71"/>
      <c r="V26" s="71"/>
      <c r="W26" s="71"/>
      <c r="X26" s="73"/>
      <c r="Y26" s="77"/>
      <c r="Z26" s="77"/>
      <c r="AA26" s="24"/>
      <c r="AB26" s="24"/>
      <c r="AC26" s="24"/>
      <c r="AD26" s="77"/>
      <c r="AE26" s="86"/>
      <c r="AF26" s="85"/>
      <c r="AG26" s="85"/>
      <c r="AH26" s="85"/>
      <c r="AI26" s="85"/>
      <c r="AJ26" s="85"/>
      <c r="AK26" s="90"/>
      <c r="AL26" s="90"/>
      <c r="AM26" s="90"/>
      <c r="AN26" s="90"/>
      <c r="AO26" s="90"/>
      <c r="AP26" s="90"/>
      <c r="AQ26" s="11">
        <f t="shared" ref="AQ26:AQ55" si="4">SUM(G26,I26,K26,M26,O26,Q26,S26,U26,W26,Y26,AA26,AC26,AE26,AG26,AI26,AK26,AM26,AO26)</f>
        <v>40</v>
      </c>
      <c r="AR26" s="11">
        <f t="shared" ref="AR26:AR55" si="5">SUM(G26:K26,M26:Q26,S26:W26,Y26:AC26,AE26:AI26,AK26:AO26)</f>
        <v>100</v>
      </c>
      <c r="AS26" s="11">
        <f t="shared" ref="AS26:AS55" si="6">SUM(L26,R26,X26,AD26,AJ26,AP26)</f>
        <v>4</v>
      </c>
    </row>
    <row r="27" spans="1:51" ht="32.25" customHeight="1">
      <c r="A27" s="18">
        <v>3</v>
      </c>
      <c r="B27" s="37" t="s">
        <v>42</v>
      </c>
      <c r="C27" s="41" t="s">
        <v>109</v>
      </c>
      <c r="D27" s="42"/>
      <c r="E27" s="42">
        <v>1</v>
      </c>
      <c r="F27" s="42"/>
      <c r="G27" s="127">
        <v>10</v>
      </c>
      <c r="H27" s="126">
        <v>15</v>
      </c>
      <c r="I27" s="126">
        <v>10</v>
      </c>
      <c r="J27" s="126">
        <v>15</v>
      </c>
      <c r="K27" s="124"/>
      <c r="L27" s="126">
        <v>2</v>
      </c>
      <c r="M27" s="66"/>
      <c r="N27" s="66"/>
      <c r="O27" s="66"/>
      <c r="P27" s="64"/>
      <c r="Q27" s="64"/>
      <c r="R27" s="66"/>
      <c r="S27" s="73"/>
      <c r="T27" s="73"/>
      <c r="U27" s="71"/>
      <c r="V27" s="71"/>
      <c r="W27" s="71"/>
      <c r="X27" s="73"/>
      <c r="Y27" s="77"/>
      <c r="Z27" s="77"/>
      <c r="AA27" s="24"/>
      <c r="AB27" s="24"/>
      <c r="AC27" s="24"/>
      <c r="AD27" s="77"/>
      <c r="AE27" s="86"/>
      <c r="AF27" s="85"/>
      <c r="AG27" s="85"/>
      <c r="AH27" s="85"/>
      <c r="AI27" s="85"/>
      <c r="AJ27" s="85"/>
      <c r="AK27" s="90"/>
      <c r="AL27" s="90"/>
      <c r="AM27" s="90"/>
      <c r="AN27" s="90"/>
      <c r="AO27" s="90"/>
      <c r="AP27" s="90"/>
      <c r="AQ27" s="11">
        <f t="shared" si="4"/>
        <v>20</v>
      </c>
      <c r="AR27" s="11">
        <f t="shared" si="5"/>
        <v>50</v>
      </c>
      <c r="AS27" s="11">
        <f t="shared" si="6"/>
        <v>2</v>
      </c>
    </row>
    <row r="28" spans="1:51" ht="32.25" customHeight="1">
      <c r="A28" s="18">
        <v>4</v>
      </c>
      <c r="B28" s="37" t="s">
        <v>43</v>
      </c>
      <c r="C28" s="43" t="s">
        <v>110</v>
      </c>
      <c r="D28" s="42">
        <v>1</v>
      </c>
      <c r="E28" s="42">
        <v>1</v>
      </c>
      <c r="F28" s="42">
        <v>1</v>
      </c>
      <c r="G28" s="127">
        <v>20</v>
      </c>
      <c r="H28" s="126">
        <v>30</v>
      </c>
      <c r="I28" s="126">
        <v>10</v>
      </c>
      <c r="J28" s="126">
        <v>15</v>
      </c>
      <c r="K28" s="124"/>
      <c r="L28" s="126">
        <v>3</v>
      </c>
      <c r="M28" s="66"/>
      <c r="N28" s="66"/>
      <c r="O28" s="66"/>
      <c r="P28" s="64"/>
      <c r="Q28" s="64"/>
      <c r="R28" s="66"/>
      <c r="S28" s="73"/>
      <c r="T28" s="73"/>
      <c r="U28" s="71"/>
      <c r="V28" s="71"/>
      <c r="W28" s="71"/>
      <c r="X28" s="73"/>
      <c r="Y28" s="77"/>
      <c r="Z28" s="77"/>
      <c r="AA28" s="24"/>
      <c r="AB28" s="24"/>
      <c r="AC28" s="24"/>
      <c r="AD28" s="77"/>
      <c r="AE28" s="86"/>
      <c r="AF28" s="85"/>
      <c r="AG28" s="85"/>
      <c r="AH28" s="85"/>
      <c r="AI28" s="85"/>
      <c r="AJ28" s="85"/>
      <c r="AK28" s="90"/>
      <c r="AL28" s="90"/>
      <c r="AM28" s="90"/>
      <c r="AN28" s="90"/>
      <c r="AO28" s="90"/>
      <c r="AP28" s="90"/>
      <c r="AQ28" s="11">
        <f t="shared" si="4"/>
        <v>30</v>
      </c>
      <c r="AR28" s="11">
        <f t="shared" si="5"/>
        <v>75</v>
      </c>
      <c r="AS28" s="11">
        <f t="shared" si="6"/>
        <v>3</v>
      </c>
    </row>
    <row r="29" spans="1:51" ht="32.25" customHeight="1">
      <c r="A29" s="18">
        <v>5</v>
      </c>
      <c r="B29" s="37" t="s">
        <v>44</v>
      </c>
      <c r="C29" s="43" t="s">
        <v>111</v>
      </c>
      <c r="D29" s="42"/>
      <c r="E29" s="42">
        <v>1</v>
      </c>
      <c r="F29" s="42"/>
      <c r="G29" s="128">
        <v>10</v>
      </c>
      <c r="H29" s="129">
        <v>15</v>
      </c>
      <c r="I29" s="129">
        <v>10</v>
      </c>
      <c r="J29" s="126">
        <v>15</v>
      </c>
      <c r="K29" s="124"/>
      <c r="L29" s="129">
        <v>2</v>
      </c>
      <c r="M29" s="66"/>
      <c r="N29" s="67"/>
      <c r="O29" s="67"/>
      <c r="P29" s="64"/>
      <c r="Q29" s="64"/>
      <c r="R29" s="68"/>
      <c r="S29" s="73"/>
      <c r="T29" s="73"/>
      <c r="U29" s="71"/>
      <c r="V29" s="71"/>
      <c r="W29" s="71"/>
      <c r="X29" s="73"/>
      <c r="Y29" s="77"/>
      <c r="Z29" s="77"/>
      <c r="AA29" s="24"/>
      <c r="AB29" s="24"/>
      <c r="AC29" s="24"/>
      <c r="AD29" s="77"/>
      <c r="AE29" s="86"/>
      <c r="AF29" s="85"/>
      <c r="AG29" s="85"/>
      <c r="AH29" s="85"/>
      <c r="AI29" s="85"/>
      <c r="AJ29" s="85"/>
      <c r="AK29" s="90"/>
      <c r="AL29" s="90"/>
      <c r="AM29" s="90"/>
      <c r="AN29" s="90"/>
      <c r="AO29" s="90"/>
      <c r="AP29" s="90"/>
      <c r="AQ29" s="11">
        <f t="shared" si="4"/>
        <v>20</v>
      </c>
      <c r="AR29" s="11">
        <f t="shared" si="5"/>
        <v>50</v>
      </c>
      <c r="AS29" s="11">
        <f t="shared" si="6"/>
        <v>2</v>
      </c>
    </row>
    <row r="30" spans="1:51" ht="32.25" customHeight="1">
      <c r="A30" s="18">
        <v>6</v>
      </c>
      <c r="B30" s="37" t="s">
        <v>45</v>
      </c>
      <c r="C30" s="43" t="s">
        <v>112</v>
      </c>
      <c r="D30" s="42">
        <v>3</v>
      </c>
      <c r="E30" s="42">
        <v>3</v>
      </c>
      <c r="F30" s="42">
        <v>3</v>
      </c>
      <c r="G30" s="127"/>
      <c r="H30" s="126"/>
      <c r="I30" s="124"/>
      <c r="J30" s="124"/>
      <c r="K30" s="124"/>
      <c r="L30" s="126"/>
      <c r="M30" s="66"/>
      <c r="N30" s="66"/>
      <c r="O30" s="66"/>
      <c r="P30" s="64"/>
      <c r="Q30" s="64"/>
      <c r="R30" s="66"/>
      <c r="S30" s="73">
        <v>10</v>
      </c>
      <c r="T30" s="73">
        <v>15</v>
      </c>
      <c r="U30" s="73">
        <v>15</v>
      </c>
      <c r="V30" s="73">
        <v>35</v>
      </c>
      <c r="W30" s="71"/>
      <c r="X30" s="73">
        <v>3</v>
      </c>
      <c r="Y30" s="77"/>
      <c r="Z30" s="77"/>
      <c r="AA30" s="24"/>
      <c r="AB30" s="24"/>
      <c r="AC30" s="24"/>
      <c r="AD30" s="77"/>
      <c r="AE30" s="86"/>
      <c r="AF30" s="85"/>
      <c r="AG30" s="85"/>
      <c r="AH30" s="85"/>
      <c r="AI30" s="85"/>
      <c r="AJ30" s="85"/>
      <c r="AK30" s="90"/>
      <c r="AL30" s="90"/>
      <c r="AM30" s="90"/>
      <c r="AN30" s="90"/>
      <c r="AO30" s="90"/>
      <c r="AP30" s="90"/>
      <c r="AQ30" s="11">
        <f t="shared" si="4"/>
        <v>25</v>
      </c>
      <c r="AR30" s="11">
        <f t="shared" si="5"/>
        <v>75</v>
      </c>
      <c r="AS30" s="11">
        <f t="shared" si="6"/>
        <v>3</v>
      </c>
    </row>
    <row r="31" spans="1:51" ht="32.25" customHeight="1">
      <c r="A31" s="18">
        <v>7</v>
      </c>
      <c r="B31" s="37" t="s">
        <v>46</v>
      </c>
      <c r="C31" s="41" t="s">
        <v>113</v>
      </c>
      <c r="D31" s="42"/>
      <c r="E31" s="42">
        <v>3</v>
      </c>
      <c r="F31" s="42"/>
      <c r="G31" s="127"/>
      <c r="H31" s="126"/>
      <c r="I31" s="124"/>
      <c r="J31" s="124"/>
      <c r="K31" s="124"/>
      <c r="L31" s="126"/>
      <c r="M31" s="66"/>
      <c r="N31" s="66"/>
      <c r="O31" s="66"/>
      <c r="P31" s="64"/>
      <c r="Q31" s="64"/>
      <c r="R31" s="66"/>
      <c r="S31" s="73">
        <v>10</v>
      </c>
      <c r="T31" s="73">
        <v>15</v>
      </c>
      <c r="U31" s="73">
        <v>10</v>
      </c>
      <c r="V31" s="73">
        <v>15</v>
      </c>
      <c r="W31" s="71"/>
      <c r="X31" s="73">
        <v>2</v>
      </c>
      <c r="Y31" s="77"/>
      <c r="Z31" s="77"/>
      <c r="AA31" s="24"/>
      <c r="AB31" s="24"/>
      <c r="AC31" s="24"/>
      <c r="AD31" s="77"/>
      <c r="AE31" s="86"/>
      <c r="AF31" s="85"/>
      <c r="AG31" s="85"/>
      <c r="AH31" s="85"/>
      <c r="AI31" s="85"/>
      <c r="AJ31" s="85"/>
      <c r="AK31" s="90"/>
      <c r="AL31" s="90"/>
      <c r="AM31" s="90"/>
      <c r="AN31" s="90"/>
      <c r="AO31" s="90"/>
      <c r="AP31" s="90"/>
      <c r="AQ31" s="11">
        <f t="shared" si="4"/>
        <v>20</v>
      </c>
      <c r="AR31" s="11">
        <f t="shared" si="5"/>
        <v>50</v>
      </c>
      <c r="AS31" s="11">
        <f t="shared" si="6"/>
        <v>2</v>
      </c>
    </row>
    <row r="32" spans="1:51" ht="23.25">
      <c r="A32" s="18">
        <v>8</v>
      </c>
      <c r="B32" s="37" t="s">
        <v>47</v>
      </c>
      <c r="C32" s="41" t="s">
        <v>114</v>
      </c>
      <c r="D32" s="42"/>
      <c r="E32" s="42">
        <v>2</v>
      </c>
      <c r="F32" s="42"/>
      <c r="G32" s="127"/>
      <c r="H32" s="126"/>
      <c r="I32" s="124"/>
      <c r="J32" s="124"/>
      <c r="K32" s="124"/>
      <c r="L32" s="126"/>
      <c r="M32" s="66">
        <v>10</v>
      </c>
      <c r="N32" s="66">
        <v>15</v>
      </c>
      <c r="O32" s="66"/>
      <c r="P32" s="64"/>
      <c r="Q32" s="64"/>
      <c r="R32" s="66">
        <v>1</v>
      </c>
      <c r="S32" s="73"/>
      <c r="T32" s="73"/>
      <c r="U32" s="71"/>
      <c r="V32" s="71"/>
      <c r="W32" s="71"/>
      <c r="X32" s="73"/>
      <c r="Y32" s="77"/>
      <c r="Z32" s="77"/>
      <c r="AA32" s="24"/>
      <c r="AB32" s="24"/>
      <c r="AC32" s="24"/>
      <c r="AD32" s="77"/>
      <c r="AE32" s="86"/>
      <c r="AF32" s="85"/>
      <c r="AG32" s="85"/>
      <c r="AH32" s="85"/>
      <c r="AI32" s="85"/>
      <c r="AJ32" s="85"/>
      <c r="AK32" s="90"/>
      <c r="AL32" s="90"/>
      <c r="AM32" s="90"/>
      <c r="AN32" s="90"/>
      <c r="AO32" s="90"/>
      <c r="AP32" s="90"/>
      <c r="AQ32" s="11">
        <f t="shared" si="4"/>
        <v>10</v>
      </c>
      <c r="AR32" s="11">
        <f t="shared" si="5"/>
        <v>25</v>
      </c>
      <c r="AS32" s="11">
        <f t="shared" si="6"/>
        <v>1</v>
      </c>
    </row>
    <row r="33" spans="1:45" ht="23.25">
      <c r="A33" s="18">
        <v>9</v>
      </c>
      <c r="B33" s="37" t="s">
        <v>48</v>
      </c>
      <c r="C33" s="43" t="s">
        <v>115</v>
      </c>
      <c r="D33" s="42"/>
      <c r="E33" s="42">
        <v>6</v>
      </c>
      <c r="F33" s="42"/>
      <c r="G33" s="127"/>
      <c r="H33" s="126"/>
      <c r="I33" s="124"/>
      <c r="J33" s="124"/>
      <c r="K33" s="124"/>
      <c r="L33" s="126"/>
      <c r="M33" s="66"/>
      <c r="N33" s="66"/>
      <c r="O33" s="66"/>
      <c r="P33" s="64"/>
      <c r="Q33" s="64"/>
      <c r="R33" s="66"/>
      <c r="S33" s="73"/>
      <c r="T33" s="73"/>
      <c r="U33" s="71"/>
      <c r="V33" s="71"/>
      <c r="W33" s="71"/>
      <c r="X33" s="73"/>
      <c r="Y33" s="77"/>
      <c r="Z33" s="77"/>
      <c r="AA33" s="24"/>
      <c r="AB33" s="24"/>
      <c r="AC33" s="24"/>
      <c r="AD33" s="77"/>
      <c r="AE33" s="86"/>
      <c r="AF33" s="85"/>
      <c r="AG33" s="85"/>
      <c r="AH33" s="85"/>
      <c r="AI33" s="85"/>
      <c r="AJ33" s="85"/>
      <c r="AK33" s="91">
        <v>15</v>
      </c>
      <c r="AL33" s="91">
        <v>10</v>
      </c>
      <c r="AM33" s="91">
        <v>25</v>
      </c>
      <c r="AN33" s="91">
        <v>25</v>
      </c>
      <c r="AO33" s="90"/>
      <c r="AP33" s="91">
        <v>3</v>
      </c>
      <c r="AQ33" s="11">
        <f t="shared" si="4"/>
        <v>40</v>
      </c>
      <c r="AR33" s="11">
        <f t="shared" si="5"/>
        <v>75</v>
      </c>
      <c r="AS33" s="11">
        <f t="shared" si="6"/>
        <v>3</v>
      </c>
    </row>
    <row r="34" spans="1:45" ht="23.25">
      <c r="A34" s="18">
        <v>10</v>
      </c>
      <c r="B34" s="37" t="s">
        <v>49</v>
      </c>
      <c r="C34" s="43" t="s">
        <v>106</v>
      </c>
      <c r="D34" s="42"/>
      <c r="E34" s="42">
        <v>1</v>
      </c>
      <c r="F34" s="42"/>
      <c r="G34" s="127">
        <v>10</v>
      </c>
      <c r="H34" s="126">
        <v>15</v>
      </c>
      <c r="I34" s="126">
        <v>10</v>
      </c>
      <c r="J34" s="126">
        <v>15</v>
      </c>
      <c r="K34" s="124"/>
      <c r="L34" s="126">
        <v>2</v>
      </c>
      <c r="M34" s="66"/>
      <c r="N34" s="66"/>
      <c r="O34" s="66"/>
      <c r="P34" s="64"/>
      <c r="Q34" s="64"/>
      <c r="R34" s="66"/>
      <c r="S34" s="73"/>
      <c r="T34" s="73"/>
      <c r="U34" s="71"/>
      <c r="V34" s="71"/>
      <c r="W34" s="71"/>
      <c r="X34" s="73"/>
      <c r="Y34" s="77"/>
      <c r="Z34" s="77"/>
      <c r="AA34" s="24"/>
      <c r="AB34" s="24"/>
      <c r="AC34" s="24"/>
      <c r="AD34" s="77"/>
      <c r="AE34" s="86"/>
      <c r="AF34" s="86"/>
      <c r="AG34" s="85"/>
      <c r="AH34" s="85"/>
      <c r="AI34" s="85"/>
      <c r="AJ34" s="86"/>
      <c r="AK34" s="91"/>
      <c r="AL34" s="91"/>
      <c r="AM34" s="90"/>
      <c r="AN34" s="90"/>
      <c r="AO34" s="90"/>
      <c r="AP34" s="91"/>
      <c r="AQ34" s="11">
        <f t="shared" si="4"/>
        <v>20</v>
      </c>
      <c r="AR34" s="11">
        <f t="shared" si="5"/>
        <v>50</v>
      </c>
      <c r="AS34" s="11">
        <f t="shared" si="6"/>
        <v>2</v>
      </c>
    </row>
    <row r="35" spans="1:45" ht="23.25">
      <c r="A35" s="18">
        <v>11</v>
      </c>
      <c r="B35" s="37" t="s">
        <v>50</v>
      </c>
      <c r="C35" s="43" t="s">
        <v>116</v>
      </c>
      <c r="D35" s="42">
        <v>1</v>
      </c>
      <c r="E35" s="42">
        <v>1</v>
      </c>
      <c r="F35" s="42">
        <v>1</v>
      </c>
      <c r="G35" s="127">
        <v>20</v>
      </c>
      <c r="H35" s="126">
        <v>30</v>
      </c>
      <c r="I35" s="126">
        <v>20</v>
      </c>
      <c r="J35" s="126">
        <v>30</v>
      </c>
      <c r="K35" s="124"/>
      <c r="L35" s="126">
        <v>4</v>
      </c>
      <c r="M35" s="66"/>
      <c r="N35" s="66"/>
      <c r="O35" s="66"/>
      <c r="P35" s="64"/>
      <c r="Q35" s="64"/>
      <c r="R35" s="66"/>
      <c r="S35" s="73"/>
      <c r="T35" s="73"/>
      <c r="U35" s="71"/>
      <c r="V35" s="71"/>
      <c r="W35" s="71"/>
      <c r="X35" s="73"/>
      <c r="Y35" s="77"/>
      <c r="Z35" s="77"/>
      <c r="AA35" s="24"/>
      <c r="AB35" s="24"/>
      <c r="AC35" s="24"/>
      <c r="AD35" s="77"/>
      <c r="AE35" s="86"/>
      <c r="AF35" s="85"/>
      <c r="AG35" s="85"/>
      <c r="AH35" s="85"/>
      <c r="AI35" s="85"/>
      <c r="AJ35" s="85"/>
      <c r="AK35" s="91"/>
      <c r="AL35" s="91"/>
      <c r="AM35" s="90"/>
      <c r="AN35" s="90"/>
      <c r="AO35" s="90"/>
      <c r="AP35" s="91"/>
      <c r="AQ35" s="11">
        <f t="shared" si="4"/>
        <v>40</v>
      </c>
      <c r="AR35" s="11">
        <f t="shared" si="5"/>
        <v>100</v>
      </c>
      <c r="AS35" s="11">
        <f t="shared" si="6"/>
        <v>4</v>
      </c>
    </row>
    <row r="36" spans="1:45" ht="46.5">
      <c r="A36" s="18">
        <v>12</v>
      </c>
      <c r="B36" s="37" t="s">
        <v>52</v>
      </c>
      <c r="C36" s="43" t="s">
        <v>123</v>
      </c>
      <c r="D36" s="42">
        <v>2</v>
      </c>
      <c r="E36" s="42">
        <v>2</v>
      </c>
      <c r="F36" s="42">
        <v>2</v>
      </c>
      <c r="G36" s="127"/>
      <c r="H36" s="126"/>
      <c r="I36" s="124"/>
      <c r="J36" s="124"/>
      <c r="K36" s="124"/>
      <c r="L36" s="126"/>
      <c r="M36" s="66">
        <v>20</v>
      </c>
      <c r="N36" s="66">
        <v>30</v>
      </c>
      <c r="O36" s="66">
        <v>20</v>
      </c>
      <c r="P36" s="66">
        <v>30</v>
      </c>
      <c r="Q36" s="64"/>
      <c r="R36" s="66">
        <v>4</v>
      </c>
      <c r="S36" s="73"/>
      <c r="T36" s="73"/>
      <c r="U36" s="71"/>
      <c r="V36" s="71"/>
      <c r="W36" s="71"/>
      <c r="X36" s="73"/>
      <c r="Y36" s="77"/>
      <c r="Z36" s="77"/>
      <c r="AA36" s="24"/>
      <c r="AB36" s="24"/>
      <c r="AC36" s="24"/>
      <c r="AD36" s="77"/>
      <c r="AE36" s="86"/>
      <c r="AF36" s="85"/>
      <c r="AG36" s="85"/>
      <c r="AH36" s="85"/>
      <c r="AI36" s="85"/>
      <c r="AJ36" s="85"/>
      <c r="AK36" s="91"/>
      <c r="AL36" s="91"/>
      <c r="AM36" s="90"/>
      <c r="AN36" s="90"/>
      <c r="AO36" s="90"/>
      <c r="AP36" s="91"/>
      <c r="AQ36" s="11">
        <f t="shared" si="4"/>
        <v>40</v>
      </c>
      <c r="AR36" s="11">
        <f t="shared" si="5"/>
        <v>100</v>
      </c>
      <c r="AS36" s="11">
        <f t="shared" si="6"/>
        <v>4</v>
      </c>
    </row>
    <row r="37" spans="1:45" ht="46.5">
      <c r="A37" s="18">
        <v>13</v>
      </c>
      <c r="B37" s="37" t="s">
        <v>53</v>
      </c>
      <c r="C37" s="43" t="s">
        <v>124</v>
      </c>
      <c r="D37" s="42"/>
      <c r="E37" s="42">
        <v>1</v>
      </c>
      <c r="F37" s="42"/>
      <c r="G37" s="127">
        <v>10</v>
      </c>
      <c r="H37" s="126">
        <v>15</v>
      </c>
      <c r="I37" s="124"/>
      <c r="J37" s="124"/>
      <c r="K37" s="124"/>
      <c r="L37" s="126">
        <v>1</v>
      </c>
      <c r="M37" s="67"/>
      <c r="N37" s="67"/>
      <c r="O37" s="67"/>
      <c r="P37" s="64"/>
      <c r="Q37" s="64"/>
      <c r="R37" s="67"/>
      <c r="S37" s="74"/>
      <c r="T37" s="74"/>
      <c r="U37" s="71"/>
      <c r="V37" s="71"/>
      <c r="W37" s="71"/>
      <c r="X37" s="74"/>
      <c r="Y37" s="77"/>
      <c r="Z37" s="77"/>
      <c r="AA37" s="24"/>
      <c r="AB37" s="24"/>
      <c r="AC37" s="24"/>
      <c r="AD37" s="77"/>
      <c r="AE37" s="87"/>
      <c r="AF37" s="85"/>
      <c r="AG37" s="85"/>
      <c r="AH37" s="85"/>
      <c r="AI37" s="85"/>
      <c r="AJ37" s="85"/>
      <c r="AK37" s="91"/>
      <c r="AL37" s="91"/>
      <c r="AM37" s="90"/>
      <c r="AN37" s="90"/>
      <c r="AO37" s="90"/>
      <c r="AP37" s="91"/>
      <c r="AQ37" s="11">
        <f t="shared" si="4"/>
        <v>10</v>
      </c>
      <c r="AR37" s="11">
        <f t="shared" si="5"/>
        <v>25</v>
      </c>
      <c r="AS37" s="11">
        <f t="shared" si="6"/>
        <v>1</v>
      </c>
    </row>
    <row r="38" spans="1:45" ht="46.5">
      <c r="A38" s="18">
        <v>14</v>
      </c>
      <c r="B38" s="37" t="s">
        <v>54</v>
      </c>
      <c r="C38" s="41" t="s">
        <v>125</v>
      </c>
      <c r="D38" s="42">
        <v>3</v>
      </c>
      <c r="E38" s="42">
        <v>3</v>
      </c>
      <c r="F38" s="42">
        <v>3</v>
      </c>
      <c r="G38" s="127"/>
      <c r="H38" s="126"/>
      <c r="I38" s="124"/>
      <c r="J38" s="124"/>
      <c r="K38" s="124"/>
      <c r="L38" s="126"/>
      <c r="M38" s="66"/>
      <c r="N38" s="66"/>
      <c r="O38" s="66"/>
      <c r="P38" s="64"/>
      <c r="Q38" s="64"/>
      <c r="R38" s="66"/>
      <c r="S38" s="73">
        <v>10</v>
      </c>
      <c r="T38" s="74">
        <v>15</v>
      </c>
      <c r="U38" s="74">
        <v>10</v>
      </c>
      <c r="V38" s="73">
        <v>15</v>
      </c>
      <c r="W38" s="71"/>
      <c r="X38" s="73">
        <v>2</v>
      </c>
      <c r="Y38" s="77"/>
      <c r="Z38" s="77"/>
      <c r="AA38" s="24"/>
      <c r="AB38" s="24"/>
      <c r="AC38" s="24"/>
      <c r="AD38" s="77"/>
      <c r="AE38" s="86"/>
      <c r="AF38" s="85"/>
      <c r="AG38" s="85"/>
      <c r="AH38" s="85"/>
      <c r="AI38" s="85"/>
      <c r="AJ38" s="85"/>
      <c r="AK38" s="90"/>
      <c r="AL38" s="90"/>
      <c r="AM38" s="90"/>
      <c r="AN38" s="90"/>
      <c r="AO38" s="90"/>
      <c r="AP38" s="90"/>
      <c r="AQ38" s="11">
        <f t="shared" si="4"/>
        <v>20</v>
      </c>
      <c r="AR38" s="11">
        <f t="shared" si="5"/>
        <v>50</v>
      </c>
      <c r="AS38" s="11">
        <f t="shared" si="6"/>
        <v>2</v>
      </c>
    </row>
    <row r="39" spans="1:45" ht="23.25">
      <c r="A39" s="18">
        <v>15</v>
      </c>
      <c r="B39" s="37" t="s">
        <v>55</v>
      </c>
      <c r="C39" s="41" t="s">
        <v>126</v>
      </c>
      <c r="D39" s="42">
        <v>3</v>
      </c>
      <c r="E39" s="42">
        <v>3</v>
      </c>
      <c r="F39" s="42">
        <v>3</v>
      </c>
      <c r="G39" s="127"/>
      <c r="H39" s="126"/>
      <c r="I39" s="124"/>
      <c r="J39" s="124"/>
      <c r="K39" s="124"/>
      <c r="L39" s="126"/>
      <c r="M39" s="66"/>
      <c r="N39" s="66"/>
      <c r="O39" s="66"/>
      <c r="P39" s="66"/>
      <c r="Q39" s="64"/>
      <c r="R39" s="66"/>
      <c r="S39" s="73">
        <v>15</v>
      </c>
      <c r="T39" s="73">
        <v>35</v>
      </c>
      <c r="U39" s="73">
        <v>15</v>
      </c>
      <c r="V39" s="73">
        <v>35</v>
      </c>
      <c r="W39" s="71"/>
      <c r="X39" s="73">
        <v>4</v>
      </c>
      <c r="Y39" s="77"/>
      <c r="Z39" s="77"/>
      <c r="AA39" s="24"/>
      <c r="AB39" s="24"/>
      <c r="AC39" s="24"/>
      <c r="AD39" s="77"/>
      <c r="AE39" s="86"/>
      <c r="AF39" s="85"/>
      <c r="AG39" s="85"/>
      <c r="AH39" s="85"/>
      <c r="AI39" s="85"/>
      <c r="AJ39" s="85"/>
      <c r="AK39" s="90"/>
      <c r="AL39" s="90"/>
      <c r="AM39" s="90"/>
      <c r="AN39" s="90"/>
      <c r="AO39" s="90"/>
      <c r="AP39" s="90"/>
      <c r="AQ39" s="11">
        <f t="shared" si="4"/>
        <v>30</v>
      </c>
      <c r="AR39" s="11">
        <f t="shared" si="5"/>
        <v>100</v>
      </c>
      <c r="AS39" s="11">
        <f t="shared" si="6"/>
        <v>4</v>
      </c>
    </row>
    <row r="40" spans="1:45" ht="23.25">
      <c r="A40" s="18">
        <v>16</v>
      </c>
      <c r="B40" s="37" t="s">
        <v>56</v>
      </c>
      <c r="C40" s="43" t="s">
        <v>127</v>
      </c>
      <c r="D40" s="42"/>
      <c r="E40" s="42">
        <v>3</v>
      </c>
      <c r="F40" s="42"/>
      <c r="G40" s="127"/>
      <c r="H40" s="126"/>
      <c r="I40" s="124"/>
      <c r="J40" s="124"/>
      <c r="K40" s="124"/>
      <c r="L40" s="126"/>
      <c r="M40" s="66"/>
      <c r="N40" s="66"/>
      <c r="O40" s="64"/>
      <c r="P40" s="64"/>
      <c r="Q40" s="64"/>
      <c r="R40" s="66"/>
      <c r="S40" s="73">
        <v>10</v>
      </c>
      <c r="T40" s="73">
        <v>15</v>
      </c>
      <c r="U40" s="73">
        <v>10</v>
      </c>
      <c r="V40" s="73">
        <v>15</v>
      </c>
      <c r="W40" s="71"/>
      <c r="X40" s="73">
        <v>2</v>
      </c>
      <c r="Y40" s="77"/>
      <c r="Z40" s="77"/>
      <c r="AA40" s="24"/>
      <c r="AB40" s="24"/>
      <c r="AC40" s="24"/>
      <c r="AD40" s="77"/>
      <c r="AE40" s="86"/>
      <c r="AF40" s="85"/>
      <c r="AG40" s="85"/>
      <c r="AH40" s="85"/>
      <c r="AI40" s="85"/>
      <c r="AJ40" s="85"/>
      <c r="AK40" s="90"/>
      <c r="AL40" s="90"/>
      <c r="AM40" s="90"/>
      <c r="AN40" s="90"/>
      <c r="AO40" s="90"/>
      <c r="AP40" s="90"/>
      <c r="AQ40" s="11">
        <f t="shared" si="4"/>
        <v>20</v>
      </c>
      <c r="AR40" s="11">
        <f t="shared" si="5"/>
        <v>50</v>
      </c>
      <c r="AS40" s="11">
        <f t="shared" si="6"/>
        <v>2</v>
      </c>
    </row>
    <row r="41" spans="1:45" ht="46.5">
      <c r="A41" s="18">
        <v>17</v>
      </c>
      <c r="B41" s="37" t="s">
        <v>58</v>
      </c>
      <c r="C41" s="43" t="s">
        <v>128</v>
      </c>
      <c r="D41" s="42"/>
      <c r="E41" s="42">
        <v>3</v>
      </c>
      <c r="F41" s="42"/>
      <c r="G41" s="127"/>
      <c r="H41" s="126"/>
      <c r="I41" s="124"/>
      <c r="J41" s="124"/>
      <c r="K41" s="124"/>
      <c r="L41" s="126"/>
      <c r="M41" s="66"/>
      <c r="N41" s="66"/>
      <c r="O41" s="64"/>
      <c r="P41" s="64"/>
      <c r="Q41" s="64"/>
      <c r="R41" s="66"/>
      <c r="S41" s="73">
        <v>10</v>
      </c>
      <c r="T41" s="73">
        <v>15</v>
      </c>
      <c r="U41" s="73">
        <v>10</v>
      </c>
      <c r="V41" s="73">
        <v>15</v>
      </c>
      <c r="W41" s="71"/>
      <c r="X41" s="73">
        <v>2</v>
      </c>
      <c r="Y41" s="77"/>
      <c r="Z41" s="77"/>
      <c r="AA41" s="24"/>
      <c r="AB41" s="24"/>
      <c r="AC41" s="24"/>
      <c r="AD41" s="77"/>
      <c r="AE41" s="86"/>
      <c r="AF41" s="85"/>
      <c r="AG41" s="85"/>
      <c r="AH41" s="85"/>
      <c r="AI41" s="85"/>
      <c r="AJ41" s="85"/>
      <c r="AK41" s="90"/>
      <c r="AL41" s="90"/>
      <c r="AM41" s="90"/>
      <c r="AN41" s="90"/>
      <c r="AO41" s="90"/>
      <c r="AP41" s="90"/>
      <c r="AQ41" s="11">
        <f t="shared" si="4"/>
        <v>20</v>
      </c>
      <c r="AR41" s="11">
        <f t="shared" si="5"/>
        <v>50</v>
      </c>
      <c r="AS41" s="11">
        <f t="shared" si="6"/>
        <v>2</v>
      </c>
    </row>
    <row r="42" spans="1:45" ht="23.25">
      <c r="A42" s="18">
        <v>18</v>
      </c>
      <c r="B42" s="37" t="s">
        <v>59</v>
      </c>
      <c r="C42" s="41" t="s">
        <v>129</v>
      </c>
      <c r="D42" s="42"/>
      <c r="E42" s="42">
        <v>3</v>
      </c>
      <c r="F42" s="42"/>
      <c r="G42" s="127"/>
      <c r="H42" s="126"/>
      <c r="I42" s="124"/>
      <c r="J42" s="124"/>
      <c r="K42" s="124"/>
      <c r="L42" s="126"/>
      <c r="M42" s="66"/>
      <c r="N42" s="66"/>
      <c r="O42" s="64"/>
      <c r="P42" s="64"/>
      <c r="Q42" s="64"/>
      <c r="R42" s="66"/>
      <c r="S42" s="73">
        <v>10</v>
      </c>
      <c r="T42" s="73">
        <v>15</v>
      </c>
      <c r="U42" s="73">
        <v>10</v>
      </c>
      <c r="V42" s="73">
        <v>15</v>
      </c>
      <c r="W42" s="71"/>
      <c r="X42" s="73">
        <v>2</v>
      </c>
      <c r="Y42" s="77"/>
      <c r="Z42" s="77"/>
      <c r="AA42" s="24"/>
      <c r="AB42" s="24"/>
      <c r="AC42" s="24"/>
      <c r="AD42" s="77"/>
      <c r="AE42" s="86"/>
      <c r="AF42" s="85"/>
      <c r="AG42" s="85"/>
      <c r="AH42" s="85"/>
      <c r="AI42" s="85"/>
      <c r="AJ42" s="85"/>
      <c r="AK42" s="90"/>
      <c r="AL42" s="90"/>
      <c r="AM42" s="90"/>
      <c r="AN42" s="90"/>
      <c r="AO42" s="90"/>
      <c r="AP42" s="90"/>
      <c r="AQ42" s="11">
        <f t="shared" si="4"/>
        <v>20</v>
      </c>
      <c r="AR42" s="11">
        <f t="shared" si="5"/>
        <v>50</v>
      </c>
      <c r="AS42" s="11">
        <f t="shared" si="6"/>
        <v>2</v>
      </c>
    </row>
    <row r="43" spans="1:45" ht="23.25">
      <c r="A43" s="18">
        <v>19</v>
      </c>
      <c r="B43" s="37" t="s">
        <v>60</v>
      </c>
      <c r="C43" s="43" t="s">
        <v>130</v>
      </c>
      <c r="D43" s="42">
        <v>3</v>
      </c>
      <c r="E43" s="42">
        <v>3</v>
      </c>
      <c r="F43" s="42">
        <v>3</v>
      </c>
      <c r="G43" s="127"/>
      <c r="H43" s="126"/>
      <c r="I43" s="124"/>
      <c r="J43" s="124"/>
      <c r="K43" s="124"/>
      <c r="L43" s="126"/>
      <c r="M43" s="66"/>
      <c r="N43" s="66"/>
      <c r="O43" s="64"/>
      <c r="P43" s="64"/>
      <c r="Q43" s="64"/>
      <c r="R43" s="66"/>
      <c r="S43" s="74">
        <v>15</v>
      </c>
      <c r="T43" s="74">
        <v>35</v>
      </c>
      <c r="U43" s="74">
        <v>20</v>
      </c>
      <c r="V43" s="73">
        <v>30</v>
      </c>
      <c r="W43" s="71"/>
      <c r="X43" s="74">
        <v>4</v>
      </c>
      <c r="Y43" s="77"/>
      <c r="Z43" s="77"/>
      <c r="AA43" s="24"/>
      <c r="AB43" s="24"/>
      <c r="AC43" s="24"/>
      <c r="AD43" s="77"/>
      <c r="AE43" s="86"/>
      <c r="AF43" s="85"/>
      <c r="AG43" s="85"/>
      <c r="AH43" s="85"/>
      <c r="AI43" s="85"/>
      <c r="AJ43" s="85"/>
      <c r="AK43" s="90"/>
      <c r="AL43" s="90"/>
      <c r="AM43" s="90"/>
      <c r="AN43" s="90"/>
      <c r="AO43" s="90"/>
      <c r="AP43" s="90"/>
      <c r="AQ43" s="11">
        <f t="shared" si="4"/>
        <v>35</v>
      </c>
      <c r="AR43" s="11">
        <f t="shared" si="5"/>
        <v>100</v>
      </c>
      <c r="AS43" s="11">
        <f t="shared" si="6"/>
        <v>4</v>
      </c>
    </row>
    <row r="44" spans="1:45" ht="23.25">
      <c r="A44" s="18">
        <v>20</v>
      </c>
      <c r="B44" s="37" t="s">
        <v>61</v>
      </c>
      <c r="C44" s="43" t="s">
        <v>131</v>
      </c>
      <c r="D44" s="42">
        <v>4</v>
      </c>
      <c r="E44" s="42">
        <v>4</v>
      </c>
      <c r="F44" s="42">
        <v>4</v>
      </c>
      <c r="G44" s="127"/>
      <c r="H44" s="126"/>
      <c r="I44" s="124"/>
      <c r="J44" s="124"/>
      <c r="K44" s="124"/>
      <c r="L44" s="126"/>
      <c r="M44" s="66"/>
      <c r="N44" s="66"/>
      <c r="O44" s="64"/>
      <c r="P44" s="64"/>
      <c r="Q44" s="64"/>
      <c r="R44" s="66"/>
      <c r="S44" s="73"/>
      <c r="T44" s="73"/>
      <c r="U44" s="71"/>
      <c r="V44" s="71"/>
      <c r="W44" s="71"/>
      <c r="X44" s="73"/>
      <c r="Y44" s="77">
        <v>15</v>
      </c>
      <c r="Z44" s="77">
        <v>35</v>
      </c>
      <c r="AA44" s="77">
        <v>10</v>
      </c>
      <c r="AB44" s="77">
        <v>15</v>
      </c>
      <c r="AC44" s="24"/>
      <c r="AD44" s="77">
        <v>3</v>
      </c>
      <c r="AE44" s="86"/>
      <c r="AF44" s="85"/>
      <c r="AG44" s="85"/>
      <c r="AH44" s="85"/>
      <c r="AI44" s="85"/>
      <c r="AJ44" s="85"/>
      <c r="AK44" s="90"/>
      <c r="AL44" s="90"/>
      <c r="AM44" s="90"/>
      <c r="AN44" s="90"/>
      <c r="AO44" s="90"/>
      <c r="AP44" s="90"/>
      <c r="AQ44" s="11">
        <f t="shared" si="4"/>
        <v>25</v>
      </c>
      <c r="AR44" s="11">
        <f t="shared" si="5"/>
        <v>75</v>
      </c>
      <c r="AS44" s="11">
        <f t="shared" si="6"/>
        <v>3</v>
      </c>
    </row>
    <row r="45" spans="1:45" ht="46.5">
      <c r="A45" s="18">
        <v>21</v>
      </c>
      <c r="B45" s="37" t="s">
        <v>62</v>
      </c>
      <c r="C45" s="105" t="s">
        <v>132</v>
      </c>
      <c r="D45" s="42">
        <v>4</v>
      </c>
      <c r="E45" s="42">
        <v>4</v>
      </c>
      <c r="F45" s="42">
        <v>4</v>
      </c>
      <c r="G45" s="127"/>
      <c r="H45" s="126"/>
      <c r="I45" s="124"/>
      <c r="J45" s="124"/>
      <c r="K45" s="124"/>
      <c r="L45" s="126"/>
      <c r="M45" s="66"/>
      <c r="N45" s="66"/>
      <c r="O45" s="64"/>
      <c r="P45" s="64"/>
      <c r="Q45" s="64"/>
      <c r="R45" s="66"/>
      <c r="S45" s="73"/>
      <c r="T45" s="73"/>
      <c r="U45" s="71"/>
      <c r="V45" s="71"/>
      <c r="W45" s="71"/>
      <c r="X45" s="73"/>
      <c r="Y45" s="77">
        <v>15</v>
      </c>
      <c r="Z45" s="77">
        <v>35</v>
      </c>
      <c r="AA45" s="77">
        <v>10</v>
      </c>
      <c r="AB45" s="77">
        <v>15</v>
      </c>
      <c r="AC45" s="24"/>
      <c r="AD45" s="77">
        <v>3</v>
      </c>
      <c r="AE45" s="86"/>
      <c r="AF45" s="85"/>
      <c r="AG45" s="85"/>
      <c r="AH45" s="85"/>
      <c r="AI45" s="85"/>
      <c r="AJ45" s="85"/>
      <c r="AK45" s="90"/>
      <c r="AL45" s="90"/>
      <c r="AM45" s="90"/>
      <c r="AN45" s="90"/>
      <c r="AO45" s="90"/>
      <c r="AP45" s="90"/>
      <c r="AQ45" s="11">
        <f t="shared" si="4"/>
        <v>25</v>
      </c>
      <c r="AR45" s="11">
        <f t="shared" si="5"/>
        <v>75</v>
      </c>
      <c r="AS45" s="11">
        <f t="shared" si="6"/>
        <v>3</v>
      </c>
    </row>
    <row r="46" spans="1:45" ht="23.25">
      <c r="A46" s="18">
        <v>22</v>
      </c>
      <c r="B46" s="37" t="s">
        <v>63</v>
      </c>
      <c r="C46" s="41" t="s">
        <v>133</v>
      </c>
      <c r="D46" s="42"/>
      <c r="E46" s="42">
        <v>4</v>
      </c>
      <c r="F46" s="42"/>
      <c r="G46" s="127"/>
      <c r="H46" s="126"/>
      <c r="I46" s="124"/>
      <c r="J46" s="124"/>
      <c r="K46" s="124"/>
      <c r="L46" s="126"/>
      <c r="M46" s="66"/>
      <c r="N46" s="66"/>
      <c r="O46" s="64"/>
      <c r="P46" s="64"/>
      <c r="Q46" s="64"/>
      <c r="R46" s="66"/>
      <c r="S46" s="73"/>
      <c r="T46" s="73"/>
      <c r="U46" s="71"/>
      <c r="V46" s="71"/>
      <c r="W46" s="71"/>
      <c r="X46" s="73"/>
      <c r="Y46" s="77">
        <v>15</v>
      </c>
      <c r="Z46" s="77">
        <v>35</v>
      </c>
      <c r="AA46" s="77">
        <v>10</v>
      </c>
      <c r="AB46" s="77">
        <v>15</v>
      </c>
      <c r="AC46" s="24"/>
      <c r="AD46" s="77">
        <v>3</v>
      </c>
      <c r="AE46" s="86"/>
      <c r="AF46" s="85"/>
      <c r="AG46" s="85"/>
      <c r="AH46" s="85"/>
      <c r="AI46" s="85"/>
      <c r="AJ46" s="85"/>
      <c r="AK46" s="90"/>
      <c r="AL46" s="90"/>
      <c r="AM46" s="90"/>
      <c r="AN46" s="90"/>
      <c r="AO46" s="90"/>
      <c r="AP46" s="90"/>
      <c r="AQ46" s="11">
        <f t="shared" si="4"/>
        <v>25</v>
      </c>
      <c r="AR46" s="11">
        <f t="shared" si="5"/>
        <v>75</v>
      </c>
      <c r="AS46" s="11">
        <f t="shared" si="6"/>
        <v>3</v>
      </c>
    </row>
    <row r="47" spans="1:45" ht="23.25">
      <c r="A47" s="18">
        <v>23</v>
      </c>
      <c r="B47" s="37" t="s">
        <v>65</v>
      </c>
      <c r="C47" s="41" t="s">
        <v>134</v>
      </c>
      <c r="D47" s="42">
        <v>4</v>
      </c>
      <c r="E47" s="42">
        <v>4</v>
      </c>
      <c r="F47" s="42">
        <v>4</v>
      </c>
      <c r="G47" s="127"/>
      <c r="H47" s="126"/>
      <c r="I47" s="124"/>
      <c r="J47" s="124"/>
      <c r="K47" s="124"/>
      <c r="L47" s="126"/>
      <c r="M47" s="66"/>
      <c r="N47" s="66"/>
      <c r="O47" s="64"/>
      <c r="P47" s="64"/>
      <c r="Q47" s="64"/>
      <c r="R47" s="66"/>
      <c r="S47" s="73"/>
      <c r="T47" s="73"/>
      <c r="U47" s="71"/>
      <c r="V47" s="71"/>
      <c r="W47" s="71"/>
      <c r="X47" s="73"/>
      <c r="Y47" s="77">
        <v>15</v>
      </c>
      <c r="Z47" s="77">
        <v>35</v>
      </c>
      <c r="AA47" s="77">
        <v>15</v>
      </c>
      <c r="AB47" s="77">
        <v>35</v>
      </c>
      <c r="AC47" s="24"/>
      <c r="AD47" s="77">
        <v>4</v>
      </c>
      <c r="AE47" s="86"/>
      <c r="AF47" s="85"/>
      <c r="AG47" s="85"/>
      <c r="AH47" s="85"/>
      <c r="AI47" s="85"/>
      <c r="AJ47" s="85"/>
      <c r="AK47" s="90"/>
      <c r="AL47" s="90"/>
      <c r="AM47" s="90"/>
      <c r="AN47" s="90"/>
      <c r="AO47" s="90"/>
      <c r="AP47" s="90"/>
      <c r="AQ47" s="11">
        <f t="shared" si="4"/>
        <v>30</v>
      </c>
      <c r="AR47" s="11">
        <f t="shared" si="5"/>
        <v>100</v>
      </c>
      <c r="AS47" s="11">
        <f t="shared" si="6"/>
        <v>4</v>
      </c>
    </row>
    <row r="48" spans="1:45" ht="38.25" customHeight="1">
      <c r="A48" s="18">
        <v>24</v>
      </c>
      <c r="B48" s="37" t="s">
        <v>66</v>
      </c>
      <c r="C48" s="41" t="s">
        <v>135</v>
      </c>
      <c r="D48" s="42"/>
      <c r="E48" s="42">
        <v>5</v>
      </c>
      <c r="F48" s="42"/>
      <c r="G48" s="127"/>
      <c r="H48" s="126"/>
      <c r="I48" s="124"/>
      <c r="J48" s="124"/>
      <c r="K48" s="124"/>
      <c r="L48" s="126"/>
      <c r="M48" s="66"/>
      <c r="N48" s="66"/>
      <c r="O48" s="64"/>
      <c r="P48" s="64"/>
      <c r="Q48" s="64"/>
      <c r="R48" s="66"/>
      <c r="S48" s="73"/>
      <c r="T48" s="73"/>
      <c r="U48" s="71"/>
      <c r="V48" s="71"/>
      <c r="W48" s="71"/>
      <c r="X48" s="73"/>
      <c r="Y48" s="77"/>
      <c r="Z48" s="77"/>
      <c r="AA48" s="24"/>
      <c r="AB48" s="24"/>
      <c r="AC48" s="24"/>
      <c r="AD48" s="77"/>
      <c r="AE48" s="86">
        <v>10</v>
      </c>
      <c r="AF48" s="86">
        <v>15</v>
      </c>
      <c r="AG48" s="86">
        <v>35</v>
      </c>
      <c r="AH48" s="86">
        <v>40</v>
      </c>
      <c r="AI48" s="85"/>
      <c r="AJ48" s="86">
        <v>4</v>
      </c>
      <c r="AK48" s="90"/>
      <c r="AL48" s="90"/>
      <c r="AM48" s="90"/>
      <c r="AN48" s="90"/>
      <c r="AO48" s="90"/>
      <c r="AP48" s="90"/>
      <c r="AQ48" s="11">
        <f t="shared" si="4"/>
        <v>45</v>
      </c>
      <c r="AR48" s="11">
        <f t="shared" si="5"/>
        <v>100</v>
      </c>
      <c r="AS48" s="11">
        <f t="shared" si="6"/>
        <v>4</v>
      </c>
    </row>
    <row r="49" spans="1:51" ht="57.75" customHeight="1">
      <c r="A49" s="18">
        <v>25</v>
      </c>
      <c r="B49" s="37" t="s">
        <v>67</v>
      </c>
      <c r="C49" s="41" t="s">
        <v>136</v>
      </c>
      <c r="D49" s="42">
        <v>5</v>
      </c>
      <c r="E49" s="42">
        <v>5</v>
      </c>
      <c r="F49" s="42"/>
      <c r="G49" s="127"/>
      <c r="H49" s="126"/>
      <c r="I49" s="124"/>
      <c r="J49" s="124"/>
      <c r="K49" s="124"/>
      <c r="L49" s="126"/>
      <c r="M49" s="66"/>
      <c r="N49" s="66"/>
      <c r="O49" s="64"/>
      <c r="P49" s="64"/>
      <c r="Q49" s="64"/>
      <c r="R49" s="66"/>
      <c r="S49" s="73"/>
      <c r="T49" s="73"/>
      <c r="U49" s="71"/>
      <c r="V49" s="71"/>
      <c r="W49" s="71"/>
      <c r="X49" s="73"/>
      <c r="Y49" s="77"/>
      <c r="Z49" s="77"/>
      <c r="AA49" s="24"/>
      <c r="AB49" s="24"/>
      <c r="AC49" s="24"/>
      <c r="AD49" s="77"/>
      <c r="AE49" s="86">
        <v>15</v>
      </c>
      <c r="AF49" s="86">
        <v>35</v>
      </c>
      <c r="AG49" s="86">
        <v>10</v>
      </c>
      <c r="AH49" s="86">
        <v>15</v>
      </c>
      <c r="AI49" s="85"/>
      <c r="AJ49" s="86">
        <v>3</v>
      </c>
      <c r="AK49" s="90"/>
      <c r="AL49" s="90"/>
      <c r="AM49" s="90"/>
      <c r="AN49" s="90"/>
      <c r="AO49" s="90"/>
      <c r="AP49" s="90"/>
      <c r="AQ49" s="11">
        <f t="shared" si="4"/>
        <v>25</v>
      </c>
      <c r="AR49" s="11">
        <f t="shared" si="5"/>
        <v>75</v>
      </c>
      <c r="AS49" s="11">
        <f t="shared" si="6"/>
        <v>3</v>
      </c>
    </row>
    <row r="50" spans="1:51" ht="44.25" customHeight="1">
      <c r="A50" s="18">
        <v>26</v>
      </c>
      <c r="B50" s="44" t="s">
        <v>68</v>
      </c>
      <c r="C50" s="106" t="s">
        <v>137</v>
      </c>
      <c r="D50" s="45"/>
      <c r="E50" s="45">
        <v>5</v>
      </c>
      <c r="F50" s="45"/>
      <c r="G50" s="130"/>
      <c r="H50" s="131"/>
      <c r="I50" s="124"/>
      <c r="J50" s="124"/>
      <c r="K50" s="124"/>
      <c r="L50" s="131"/>
      <c r="M50" s="69"/>
      <c r="N50" s="70"/>
      <c r="O50" s="64"/>
      <c r="P50" s="64"/>
      <c r="Q50" s="64"/>
      <c r="R50" s="69"/>
      <c r="S50" s="75"/>
      <c r="T50" s="75"/>
      <c r="U50" s="71"/>
      <c r="V50" s="71"/>
      <c r="W50" s="71"/>
      <c r="X50" s="75"/>
      <c r="Y50" s="79"/>
      <c r="Z50" s="79"/>
      <c r="AA50" s="24"/>
      <c r="AB50" s="24"/>
      <c r="AC50" s="24"/>
      <c r="AD50" s="79"/>
      <c r="AE50" s="88">
        <v>10</v>
      </c>
      <c r="AF50" s="86">
        <v>15</v>
      </c>
      <c r="AG50" s="86">
        <v>20</v>
      </c>
      <c r="AH50" s="86">
        <v>30</v>
      </c>
      <c r="AI50" s="85"/>
      <c r="AJ50" s="86">
        <v>3</v>
      </c>
      <c r="AK50" s="90"/>
      <c r="AL50" s="90"/>
      <c r="AM50" s="90"/>
      <c r="AN50" s="90"/>
      <c r="AO50" s="90"/>
      <c r="AP50" s="90"/>
      <c r="AQ50" s="11">
        <f t="shared" si="4"/>
        <v>30</v>
      </c>
      <c r="AR50" s="11">
        <f t="shared" si="5"/>
        <v>75</v>
      </c>
      <c r="AS50" s="11">
        <f t="shared" si="6"/>
        <v>3</v>
      </c>
    </row>
    <row r="51" spans="1:51" ht="32.25" customHeight="1">
      <c r="A51" s="18">
        <v>27</v>
      </c>
      <c r="B51" s="37" t="s">
        <v>69</v>
      </c>
      <c r="C51" s="41" t="s">
        <v>138</v>
      </c>
      <c r="D51" s="42"/>
      <c r="E51" s="42">
        <v>5</v>
      </c>
      <c r="F51" s="42"/>
      <c r="G51" s="126"/>
      <c r="H51" s="126"/>
      <c r="I51" s="124"/>
      <c r="J51" s="124"/>
      <c r="K51" s="124"/>
      <c r="L51" s="126"/>
      <c r="M51" s="66"/>
      <c r="N51" s="66"/>
      <c r="O51" s="64"/>
      <c r="P51" s="64"/>
      <c r="Q51" s="64"/>
      <c r="R51" s="66"/>
      <c r="S51" s="73"/>
      <c r="T51" s="73"/>
      <c r="U51" s="71"/>
      <c r="V51" s="71"/>
      <c r="W51" s="71"/>
      <c r="X51" s="73"/>
      <c r="Y51" s="77"/>
      <c r="Z51" s="77"/>
      <c r="AA51" s="24"/>
      <c r="AB51" s="24"/>
      <c r="AC51" s="24"/>
      <c r="AD51" s="77"/>
      <c r="AE51" s="86"/>
      <c r="AF51" s="86"/>
      <c r="AG51" s="86">
        <v>30</v>
      </c>
      <c r="AH51" s="86">
        <v>70</v>
      </c>
      <c r="AI51" s="85"/>
      <c r="AJ51" s="86">
        <v>4</v>
      </c>
      <c r="AK51" s="90"/>
      <c r="AL51" s="90"/>
      <c r="AM51" s="90"/>
      <c r="AN51" s="90"/>
      <c r="AO51" s="90"/>
      <c r="AP51" s="90"/>
      <c r="AQ51" s="11">
        <f t="shared" si="4"/>
        <v>30</v>
      </c>
      <c r="AR51" s="11">
        <f t="shared" si="5"/>
        <v>100</v>
      </c>
      <c r="AS51" s="11">
        <f t="shared" si="6"/>
        <v>4</v>
      </c>
    </row>
    <row r="52" spans="1:51" ht="32.25" customHeight="1">
      <c r="A52" s="18">
        <v>28</v>
      </c>
      <c r="B52" s="49" t="s">
        <v>86</v>
      </c>
      <c r="C52" s="108" t="s">
        <v>139</v>
      </c>
      <c r="D52" s="52"/>
      <c r="E52" s="52">
        <v>3</v>
      </c>
      <c r="F52" s="52"/>
      <c r="G52" s="126"/>
      <c r="H52" s="126"/>
      <c r="I52" s="126"/>
      <c r="J52" s="126"/>
      <c r="K52" s="126"/>
      <c r="L52" s="126"/>
      <c r="M52" s="66"/>
      <c r="N52" s="66"/>
      <c r="O52" s="66"/>
      <c r="P52" s="66"/>
      <c r="Q52" s="66"/>
      <c r="R52" s="66"/>
      <c r="S52" s="73">
        <v>15</v>
      </c>
      <c r="T52" s="73">
        <v>10</v>
      </c>
      <c r="U52" s="73"/>
      <c r="V52" s="73"/>
      <c r="W52" s="73"/>
      <c r="X52" s="73">
        <v>1</v>
      </c>
      <c r="Y52" s="77"/>
      <c r="Z52" s="77"/>
      <c r="AA52" s="77"/>
      <c r="AB52" s="77"/>
      <c r="AC52" s="77"/>
      <c r="AD52" s="77"/>
      <c r="AE52" s="86"/>
      <c r="AF52" s="86"/>
      <c r="AG52" s="86"/>
      <c r="AH52" s="86"/>
      <c r="AI52" s="86"/>
      <c r="AJ52" s="86"/>
      <c r="AK52" s="91"/>
      <c r="AL52" s="91"/>
      <c r="AM52" s="91"/>
      <c r="AN52" s="91"/>
      <c r="AO52" s="91"/>
      <c r="AP52" s="91"/>
      <c r="AQ52" s="11">
        <f t="shared" si="4"/>
        <v>15</v>
      </c>
      <c r="AR52" s="11">
        <f t="shared" si="5"/>
        <v>25</v>
      </c>
      <c r="AS52" s="11">
        <f t="shared" si="6"/>
        <v>1</v>
      </c>
    </row>
    <row r="53" spans="1:51" ht="32.25" customHeight="1">
      <c r="A53" s="18">
        <v>29</v>
      </c>
      <c r="B53" s="37" t="s">
        <v>70</v>
      </c>
      <c r="C53" s="41" t="s">
        <v>140</v>
      </c>
      <c r="D53" s="42"/>
      <c r="E53" s="42">
        <v>1</v>
      </c>
      <c r="F53" s="42"/>
      <c r="G53" s="127">
        <v>10</v>
      </c>
      <c r="H53" s="126">
        <v>15</v>
      </c>
      <c r="I53" s="126">
        <v>10</v>
      </c>
      <c r="J53" s="126">
        <v>15</v>
      </c>
      <c r="K53" s="124"/>
      <c r="L53" s="126">
        <v>2</v>
      </c>
      <c r="M53" s="66"/>
      <c r="N53" s="66"/>
      <c r="O53" s="64"/>
      <c r="P53" s="64"/>
      <c r="Q53" s="64"/>
      <c r="R53" s="66"/>
      <c r="S53" s="73"/>
      <c r="T53" s="73"/>
      <c r="U53" s="71"/>
      <c r="V53" s="71"/>
      <c r="W53" s="71"/>
      <c r="X53" s="73"/>
      <c r="Y53" s="80"/>
      <c r="Z53" s="80"/>
      <c r="AA53" s="24"/>
      <c r="AB53" s="24"/>
      <c r="AC53" s="24"/>
      <c r="AD53" s="80"/>
      <c r="AE53" s="86"/>
      <c r="AF53" s="85"/>
      <c r="AG53" s="85"/>
      <c r="AH53" s="85"/>
      <c r="AI53" s="85"/>
      <c r="AJ53" s="85"/>
      <c r="AK53" s="91"/>
      <c r="AL53" s="91"/>
      <c r="AM53" s="90"/>
      <c r="AN53" s="90"/>
      <c r="AO53" s="90"/>
      <c r="AP53" s="91"/>
      <c r="AQ53" s="11">
        <f t="shared" si="4"/>
        <v>20</v>
      </c>
      <c r="AR53" s="11">
        <f t="shared" si="5"/>
        <v>50</v>
      </c>
      <c r="AS53" s="11">
        <f t="shared" si="6"/>
        <v>2</v>
      </c>
    </row>
    <row r="54" spans="1:51" ht="32.25" customHeight="1">
      <c r="A54" s="18">
        <v>30</v>
      </c>
      <c r="B54" s="37" t="s">
        <v>83</v>
      </c>
      <c r="C54" s="41" t="s">
        <v>141</v>
      </c>
      <c r="D54" s="42"/>
      <c r="E54" s="42">
        <v>1</v>
      </c>
      <c r="F54" s="42"/>
      <c r="G54" s="127">
        <v>10</v>
      </c>
      <c r="H54" s="126">
        <v>15</v>
      </c>
      <c r="I54" s="126">
        <v>15</v>
      </c>
      <c r="J54" s="126">
        <v>35</v>
      </c>
      <c r="K54" s="124"/>
      <c r="L54" s="126">
        <v>3</v>
      </c>
      <c r="M54" s="66"/>
      <c r="N54" s="66"/>
      <c r="O54" s="64"/>
      <c r="P54" s="64"/>
      <c r="Q54" s="64"/>
      <c r="R54" s="66"/>
      <c r="S54" s="73"/>
      <c r="T54" s="73"/>
      <c r="U54" s="71"/>
      <c r="V54" s="71"/>
      <c r="W54" s="71"/>
      <c r="X54" s="73"/>
      <c r="Y54" s="80"/>
      <c r="Z54" s="80"/>
      <c r="AA54" s="24"/>
      <c r="AB54" s="24"/>
      <c r="AC54" s="24"/>
      <c r="AD54" s="80"/>
      <c r="AE54" s="86"/>
      <c r="AF54" s="85"/>
      <c r="AG54" s="85"/>
      <c r="AH54" s="85"/>
      <c r="AI54" s="85"/>
      <c r="AJ54" s="85"/>
      <c r="AK54" s="91"/>
      <c r="AL54" s="91"/>
      <c r="AM54" s="90"/>
      <c r="AN54" s="90"/>
      <c r="AO54" s="90"/>
      <c r="AP54" s="91"/>
      <c r="AQ54" s="11">
        <f t="shared" si="4"/>
        <v>25</v>
      </c>
      <c r="AR54" s="11">
        <f t="shared" si="5"/>
        <v>75</v>
      </c>
      <c r="AS54" s="11">
        <f t="shared" si="6"/>
        <v>3</v>
      </c>
    </row>
    <row r="55" spans="1:51" ht="39.75" customHeight="1">
      <c r="A55" s="18">
        <v>31</v>
      </c>
      <c r="B55" s="37" t="s">
        <v>71</v>
      </c>
      <c r="C55" s="105" t="s">
        <v>142</v>
      </c>
      <c r="D55" s="42"/>
      <c r="E55" s="42">
        <v>4</v>
      </c>
      <c r="F55" s="42"/>
      <c r="G55" s="127"/>
      <c r="H55" s="126"/>
      <c r="I55" s="124"/>
      <c r="J55" s="124"/>
      <c r="K55" s="124"/>
      <c r="L55" s="126"/>
      <c r="M55" s="66"/>
      <c r="N55" s="66"/>
      <c r="O55" s="64"/>
      <c r="P55" s="64"/>
      <c r="Q55" s="64"/>
      <c r="R55" s="66"/>
      <c r="S55" s="73"/>
      <c r="T55" s="73"/>
      <c r="U55" s="71"/>
      <c r="V55" s="71"/>
      <c r="W55" s="71"/>
      <c r="X55" s="73"/>
      <c r="Y55" s="81">
        <v>10</v>
      </c>
      <c r="Z55" s="80">
        <v>15</v>
      </c>
      <c r="AA55" s="24"/>
      <c r="AB55" s="24"/>
      <c r="AC55" s="24"/>
      <c r="AD55" s="82">
        <v>1</v>
      </c>
      <c r="AE55" s="86"/>
      <c r="AF55" s="85"/>
      <c r="AG55" s="85"/>
      <c r="AH55" s="85"/>
      <c r="AI55" s="85"/>
      <c r="AJ55" s="85"/>
      <c r="AK55" s="91"/>
      <c r="AL55" s="91"/>
      <c r="AM55" s="90"/>
      <c r="AN55" s="90"/>
      <c r="AO55" s="90"/>
      <c r="AP55" s="91"/>
      <c r="AQ55" s="11">
        <f t="shared" si="4"/>
        <v>10</v>
      </c>
      <c r="AR55" s="11">
        <f t="shared" si="5"/>
        <v>25</v>
      </c>
      <c r="AS55" s="11">
        <f t="shared" si="6"/>
        <v>1</v>
      </c>
    </row>
    <row r="56" spans="1:51" s="17" customFormat="1" ht="32.25" customHeight="1">
      <c r="A56" s="164" t="s">
        <v>30</v>
      </c>
      <c r="B56" s="165"/>
      <c r="C56" s="92"/>
      <c r="D56" s="92"/>
      <c r="E56" s="92"/>
      <c r="F56" s="92"/>
      <c r="G56" s="92">
        <f t="shared" ref="G56:AS56" si="7">SUM(G25:G55)</f>
        <v>120</v>
      </c>
      <c r="H56" s="92">
        <f t="shared" si="7"/>
        <v>180</v>
      </c>
      <c r="I56" s="92">
        <f t="shared" si="7"/>
        <v>95</v>
      </c>
      <c r="J56" s="92">
        <f t="shared" si="7"/>
        <v>155</v>
      </c>
      <c r="K56" s="92">
        <f t="shared" si="7"/>
        <v>0</v>
      </c>
      <c r="L56" s="92">
        <f t="shared" si="7"/>
        <v>22</v>
      </c>
      <c r="M56" s="92">
        <f t="shared" si="7"/>
        <v>50</v>
      </c>
      <c r="N56" s="92">
        <f t="shared" si="7"/>
        <v>75</v>
      </c>
      <c r="O56" s="92">
        <f t="shared" si="7"/>
        <v>40</v>
      </c>
      <c r="P56" s="92">
        <f t="shared" si="7"/>
        <v>60</v>
      </c>
      <c r="Q56" s="92">
        <f t="shared" si="7"/>
        <v>0</v>
      </c>
      <c r="R56" s="92">
        <f t="shared" si="7"/>
        <v>9</v>
      </c>
      <c r="S56" s="92">
        <f t="shared" si="7"/>
        <v>105</v>
      </c>
      <c r="T56" s="92">
        <f t="shared" si="7"/>
        <v>170</v>
      </c>
      <c r="U56" s="92">
        <f t="shared" si="7"/>
        <v>100</v>
      </c>
      <c r="V56" s="92">
        <f t="shared" si="7"/>
        <v>175</v>
      </c>
      <c r="W56" s="92">
        <f t="shared" si="7"/>
        <v>0</v>
      </c>
      <c r="X56" s="92">
        <f t="shared" si="7"/>
        <v>22</v>
      </c>
      <c r="Y56" s="92">
        <f t="shared" si="7"/>
        <v>70</v>
      </c>
      <c r="Z56" s="92">
        <f t="shared" si="7"/>
        <v>155</v>
      </c>
      <c r="AA56" s="92">
        <f t="shared" si="7"/>
        <v>45</v>
      </c>
      <c r="AB56" s="92">
        <f t="shared" si="7"/>
        <v>80</v>
      </c>
      <c r="AC56" s="92">
        <f t="shared" si="7"/>
        <v>0</v>
      </c>
      <c r="AD56" s="92">
        <f t="shared" si="7"/>
        <v>14</v>
      </c>
      <c r="AE56" s="92">
        <f t="shared" si="7"/>
        <v>35</v>
      </c>
      <c r="AF56" s="92">
        <f t="shared" si="7"/>
        <v>65</v>
      </c>
      <c r="AG56" s="92">
        <f t="shared" si="7"/>
        <v>95</v>
      </c>
      <c r="AH56" s="92">
        <f t="shared" si="7"/>
        <v>155</v>
      </c>
      <c r="AI56" s="92">
        <f t="shared" si="7"/>
        <v>0</v>
      </c>
      <c r="AJ56" s="92">
        <f t="shared" si="7"/>
        <v>14</v>
      </c>
      <c r="AK56" s="92">
        <f t="shared" si="7"/>
        <v>15</v>
      </c>
      <c r="AL56" s="92">
        <f t="shared" si="7"/>
        <v>10</v>
      </c>
      <c r="AM56" s="92">
        <f t="shared" si="7"/>
        <v>25</v>
      </c>
      <c r="AN56" s="92">
        <f t="shared" si="7"/>
        <v>25</v>
      </c>
      <c r="AO56" s="92">
        <f t="shared" si="7"/>
        <v>0</v>
      </c>
      <c r="AP56" s="92">
        <f t="shared" si="7"/>
        <v>3</v>
      </c>
      <c r="AQ56" s="92">
        <f t="shared" si="7"/>
        <v>795</v>
      </c>
      <c r="AR56" s="92">
        <f t="shared" si="7"/>
        <v>2100</v>
      </c>
      <c r="AS56" s="92">
        <f t="shared" si="7"/>
        <v>84</v>
      </c>
      <c r="AT56" s="1"/>
      <c r="AU56" s="1"/>
      <c r="AW56" s="1"/>
      <c r="AX56" s="1"/>
      <c r="AY56" s="1"/>
    </row>
    <row r="57" spans="1:51" ht="32.25" customHeight="1">
      <c r="A57" s="166" t="s">
        <v>32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</row>
    <row r="58" spans="1:51" s="19" customFormat="1" ht="35.25" customHeight="1">
      <c r="A58" s="166" t="s">
        <v>73</v>
      </c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8"/>
      <c r="AW58" s="1"/>
      <c r="AX58" s="1"/>
      <c r="AY58" s="1"/>
    </row>
    <row r="59" spans="1:51" s="19" customFormat="1" ht="35.25" customHeight="1">
      <c r="A59" s="51">
        <v>1</v>
      </c>
      <c r="B59" s="47" t="s">
        <v>74</v>
      </c>
      <c r="C59" s="107" t="s">
        <v>143</v>
      </c>
      <c r="D59" s="48">
        <v>5</v>
      </c>
      <c r="E59" s="48">
        <v>5</v>
      </c>
      <c r="F59" s="48">
        <v>5</v>
      </c>
      <c r="G59" s="132"/>
      <c r="H59" s="126"/>
      <c r="I59" s="126"/>
      <c r="J59" s="126"/>
      <c r="K59" s="126"/>
      <c r="L59" s="126"/>
      <c r="M59" s="66"/>
      <c r="N59" s="66"/>
      <c r="O59" s="66"/>
      <c r="P59" s="66"/>
      <c r="Q59" s="66"/>
      <c r="R59" s="66"/>
      <c r="S59" s="73"/>
      <c r="T59" s="73"/>
      <c r="U59" s="73"/>
      <c r="V59" s="73"/>
      <c r="W59" s="73"/>
      <c r="X59" s="73"/>
      <c r="Y59" s="77"/>
      <c r="Z59" s="77"/>
      <c r="AA59" s="77"/>
      <c r="AB59" s="77"/>
      <c r="AC59" s="77"/>
      <c r="AD59" s="77"/>
      <c r="AE59" s="86">
        <v>15</v>
      </c>
      <c r="AF59" s="86">
        <v>35</v>
      </c>
      <c r="AG59" s="86">
        <v>10</v>
      </c>
      <c r="AH59" s="86">
        <v>15</v>
      </c>
      <c r="AI59" s="86"/>
      <c r="AJ59" s="86">
        <v>3</v>
      </c>
      <c r="AK59" s="91"/>
      <c r="AL59" s="91"/>
      <c r="AM59" s="91"/>
      <c r="AN59" s="91"/>
      <c r="AO59" s="91"/>
      <c r="AP59" s="91"/>
      <c r="AQ59" s="11">
        <f>SUM(G59,I59,K59,M59,O59,Q59,S59,U59,W59,Y59,AA59,AC59,AE59,AG59,AI59,AK59,AM59,AO59)</f>
        <v>25</v>
      </c>
      <c r="AR59" s="11">
        <f>SUM(G59:K59,M59:Q59,S59:W59,Y59:AC59,AE59:AI59,AK59:AO59)</f>
        <v>75</v>
      </c>
      <c r="AS59" s="11">
        <f>SUM(L59,R59,X59,AD59,AJ59,AP59)</f>
        <v>3</v>
      </c>
      <c r="AW59" s="1"/>
      <c r="AX59" s="1"/>
      <c r="AY59" s="1"/>
    </row>
    <row r="60" spans="1:51" s="19" customFormat="1" ht="35.25" customHeight="1">
      <c r="A60" s="51">
        <v>2</v>
      </c>
      <c r="B60" s="47" t="s">
        <v>165</v>
      </c>
      <c r="C60" s="107" t="s">
        <v>144</v>
      </c>
      <c r="D60" s="48"/>
      <c r="E60" s="48">
        <v>6</v>
      </c>
      <c r="F60" s="48"/>
      <c r="G60" s="132"/>
      <c r="H60" s="126"/>
      <c r="I60" s="126"/>
      <c r="J60" s="126"/>
      <c r="K60" s="126"/>
      <c r="L60" s="126"/>
      <c r="M60" s="66"/>
      <c r="N60" s="66"/>
      <c r="O60" s="66"/>
      <c r="P60" s="66"/>
      <c r="Q60" s="66"/>
      <c r="R60" s="66"/>
      <c r="S60" s="73"/>
      <c r="T60" s="73"/>
      <c r="U60" s="73"/>
      <c r="V60" s="73"/>
      <c r="W60" s="73"/>
      <c r="X60" s="73"/>
      <c r="Y60" s="77"/>
      <c r="Z60" s="77"/>
      <c r="AA60" s="77"/>
      <c r="AB60" s="77"/>
      <c r="AC60" s="77"/>
      <c r="AD60" s="77"/>
      <c r="AE60" s="86"/>
      <c r="AF60" s="86"/>
      <c r="AG60" s="86"/>
      <c r="AH60" s="86"/>
      <c r="AI60" s="86"/>
      <c r="AJ60" s="86"/>
      <c r="AK60" s="91">
        <v>10</v>
      </c>
      <c r="AL60" s="91">
        <v>15</v>
      </c>
      <c r="AM60" s="91">
        <v>20</v>
      </c>
      <c r="AN60" s="91">
        <v>30</v>
      </c>
      <c r="AO60" s="91"/>
      <c r="AP60" s="91">
        <v>3</v>
      </c>
      <c r="AQ60" s="11">
        <f t="shared" ref="AQ60:AQ71" si="8">SUM(G60,I60,K60,M60,O60,Q60,S60,U60,W60,Y60,AA60,AC60,AE60,AG60,AI60,AK60,AM60,AO60)</f>
        <v>30</v>
      </c>
      <c r="AR60" s="11">
        <f t="shared" ref="AR60:AR71" si="9">SUM(G60:K60,M60:Q60,S60:W60,Y60:AC60,AE60:AI60,AK60:AO60)</f>
        <v>75</v>
      </c>
      <c r="AS60" s="11">
        <f t="shared" ref="AS60:AS71" si="10">SUM(L60,R60,X60,AD60,AJ60,AP60)</f>
        <v>3</v>
      </c>
      <c r="AW60" s="1"/>
      <c r="AX60" s="1"/>
      <c r="AY60" s="1"/>
    </row>
    <row r="61" spans="1:51" s="19" customFormat="1" ht="35.25" customHeight="1">
      <c r="A61" s="51">
        <v>3</v>
      </c>
      <c r="B61" s="37" t="s">
        <v>120</v>
      </c>
      <c r="C61" s="107" t="s">
        <v>145</v>
      </c>
      <c r="D61" s="42"/>
      <c r="E61" s="42">
        <v>3</v>
      </c>
      <c r="F61" s="42"/>
      <c r="G61" s="127"/>
      <c r="H61" s="126"/>
      <c r="I61" s="124"/>
      <c r="J61" s="124"/>
      <c r="K61" s="124"/>
      <c r="L61" s="126"/>
      <c r="M61" s="66"/>
      <c r="N61" s="66"/>
      <c r="O61" s="64"/>
      <c r="P61" s="64"/>
      <c r="Q61" s="64"/>
      <c r="R61" s="66"/>
      <c r="S61" s="73">
        <v>15</v>
      </c>
      <c r="T61" s="73">
        <v>35</v>
      </c>
      <c r="U61" s="73">
        <v>15</v>
      </c>
      <c r="V61" s="73">
        <v>35</v>
      </c>
      <c r="W61" s="71"/>
      <c r="X61" s="73">
        <v>4</v>
      </c>
      <c r="Y61" s="77"/>
      <c r="Z61" s="77"/>
      <c r="AA61" s="24"/>
      <c r="AB61" s="24"/>
      <c r="AC61" s="24"/>
      <c r="AD61" s="77"/>
      <c r="AE61" s="86"/>
      <c r="AF61" s="85"/>
      <c r="AG61" s="85"/>
      <c r="AH61" s="85"/>
      <c r="AI61" s="85"/>
      <c r="AJ61" s="85"/>
      <c r="AK61" s="90"/>
      <c r="AL61" s="90"/>
      <c r="AM61" s="90"/>
      <c r="AN61" s="90"/>
      <c r="AO61" s="90"/>
      <c r="AP61" s="90"/>
      <c r="AQ61" s="11">
        <f t="shared" si="8"/>
        <v>30</v>
      </c>
      <c r="AR61" s="11">
        <f t="shared" si="9"/>
        <v>100</v>
      </c>
      <c r="AS61" s="11">
        <f t="shared" si="10"/>
        <v>4</v>
      </c>
      <c r="AW61" s="1"/>
      <c r="AX61" s="1"/>
      <c r="AY61" s="1"/>
    </row>
    <row r="62" spans="1:51" s="19" customFormat="1" ht="35.25" customHeight="1">
      <c r="A62" s="51">
        <v>4</v>
      </c>
      <c r="B62" s="37" t="s">
        <v>75</v>
      </c>
      <c r="C62" s="108" t="s">
        <v>146</v>
      </c>
      <c r="D62" s="42"/>
      <c r="E62" s="42" t="s">
        <v>179</v>
      </c>
      <c r="F62" s="42"/>
      <c r="G62" s="127"/>
      <c r="H62" s="126"/>
      <c r="I62" s="126"/>
      <c r="J62" s="126"/>
      <c r="K62" s="126"/>
      <c r="L62" s="126"/>
      <c r="M62" s="66"/>
      <c r="N62" s="66"/>
      <c r="O62" s="66"/>
      <c r="P62" s="66"/>
      <c r="Q62" s="66"/>
      <c r="R62" s="66"/>
      <c r="S62" s="73"/>
      <c r="T62" s="73"/>
      <c r="U62" s="73"/>
      <c r="V62" s="73"/>
      <c r="W62" s="73"/>
      <c r="X62" s="73"/>
      <c r="Y62" s="77"/>
      <c r="Z62" s="77"/>
      <c r="AA62" s="77"/>
      <c r="AB62" s="77"/>
      <c r="AC62" s="77"/>
      <c r="AD62" s="77"/>
      <c r="AE62" s="86">
        <v>10</v>
      </c>
      <c r="AF62" s="86">
        <v>15</v>
      </c>
      <c r="AG62" s="86">
        <v>10</v>
      </c>
      <c r="AH62" s="86">
        <v>15</v>
      </c>
      <c r="AI62" s="86"/>
      <c r="AJ62" s="86">
        <v>2</v>
      </c>
      <c r="AK62" s="91"/>
      <c r="AL62" s="91"/>
      <c r="AM62" s="91">
        <v>20</v>
      </c>
      <c r="AN62" s="91">
        <v>30</v>
      </c>
      <c r="AO62" s="91"/>
      <c r="AP62" s="91">
        <v>2</v>
      </c>
      <c r="AQ62" s="11">
        <f t="shared" si="8"/>
        <v>40</v>
      </c>
      <c r="AR62" s="11">
        <f t="shared" si="9"/>
        <v>100</v>
      </c>
      <c r="AS62" s="11">
        <f t="shared" si="10"/>
        <v>4</v>
      </c>
      <c r="AW62" s="1"/>
      <c r="AX62" s="1"/>
      <c r="AY62" s="1"/>
    </row>
    <row r="63" spans="1:51" s="19" customFormat="1" ht="45.75" customHeight="1">
      <c r="A63" s="51">
        <v>5</v>
      </c>
      <c r="B63" s="37" t="s">
        <v>169</v>
      </c>
      <c r="C63" s="108" t="s">
        <v>170</v>
      </c>
      <c r="D63" s="42"/>
      <c r="E63" s="42">
        <v>6</v>
      </c>
      <c r="F63" s="42"/>
      <c r="G63" s="127"/>
      <c r="H63" s="126"/>
      <c r="I63" s="126"/>
      <c r="J63" s="126"/>
      <c r="K63" s="126"/>
      <c r="L63" s="126"/>
      <c r="M63" s="66"/>
      <c r="N63" s="66"/>
      <c r="O63" s="66"/>
      <c r="P63" s="66"/>
      <c r="Q63" s="66"/>
      <c r="R63" s="66"/>
      <c r="S63" s="73"/>
      <c r="T63" s="73"/>
      <c r="U63" s="73"/>
      <c r="V63" s="73"/>
      <c r="W63" s="73"/>
      <c r="X63" s="73"/>
      <c r="Y63" s="77"/>
      <c r="Z63" s="77"/>
      <c r="AA63" s="77"/>
      <c r="AB63" s="77"/>
      <c r="AC63" s="77"/>
      <c r="AD63" s="77"/>
      <c r="AE63" s="86"/>
      <c r="AF63" s="86"/>
      <c r="AG63" s="86"/>
      <c r="AH63" s="86"/>
      <c r="AI63" s="86"/>
      <c r="AJ63" s="86"/>
      <c r="AK63" s="91">
        <v>15</v>
      </c>
      <c r="AL63" s="91">
        <v>35</v>
      </c>
      <c r="AM63" s="91">
        <v>15</v>
      </c>
      <c r="AN63" s="91">
        <v>35</v>
      </c>
      <c r="AO63" s="91"/>
      <c r="AP63" s="91">
        <v>4</v>
      </c>
      <c r="AQ63" s="11">
        <f t="shared" si="8"/>
        <v>30</v>
      </c>
      <c r="AR63" s="11">
        <f t="shared" si="9"/>
        <v>100</v>
      </c>
      <c r="AS63" s="11">
        <f t="shared" si="10"/>
        <v>4</v>
      </c>
      <c r="AW63" s="1"/>
      <c r="AX63" s="1"/>
      <c r="AY63" s="1"/>
    </row>
    <row r="64" spans="1:51" s="19" customFormat="1" ht="45.75" customHeight="1">
      <c r="A64" s="51">
        <v>6</v>
      </c>
      <c r="B64" s="37" t="s">
        <v>64</v>
      </c>
      <c r="C64" s="111" t="s">
        <v>147</v>
      </c>
      <c r="D64" s="42"/>
      <c r="E64" s="42">
        <v>4</v>
      </c>
      <c r="F64" s="42"/>
      <c r="G64" s="127"/>
      <c r="H64" s="126"/>
      <c r="I64" s="124"/>
      <c r="J64" s="124"/>
      <c r="K64" s="124"/>
      <c r="L64" s="126"/>
      <c r="M64" s="66"/>
      <c r="N64" s="66"/>
      <c r="O64" s="64"/>
      <c r="P64" s="64"/>
      <c r="Q64" s="64"/>
      <c r="R64" s="66"/>
      <c r="S64" s="73"/>
      <c r="T64" s="73"/>
      <c r="U64" s="71"/>
      <c r="V64" s="71"/>
      <c r="W64" s="71"/>
      <c r="X64" s="73"/>
      <c r="Y64" s="77">
        <v>20</v>
      </c>
      <c r="Z64" s="78">
        <v>30</v>
      </c>
      <c r="AA64" s="78">
        <v>20</v>
      </c>
      <c r="AB64" s="77">
        <v>30</v>
      </c>
      <c r="AC64" s="24"/>
      <c r="AD64" s="78">
        <v>4</v>
      </c>
      <c r="AE64" s="86"/>
      <c r="AF64" s="85"/>
      <c r="AG64" s="85"/>
      <c r="AH64" s="85"/>
      <c r="AI64" s="85"/>
      <c r="AJ64" s="85"/>
      <c r="AK64" s="90"/>
      <c r="AL64" s="90"/>
      <c r="AM64" s="90"/>
      <c r="AN64" s="90"/>
      <c r="AO64" s="90"/>
      <c r="AP64" s="90"/>
      <c r="AQ64" s="11">
        <f t="shared" si="8"/>
        <v>40</v>
      </c>
      <c r="AR64" s="11">
        <f t="shared" si="9"/>
        <v>100</v>
      </c>
      <c r="AS64" s="11">
        <f t="shared" si="10"/>
        <v>4</v>
      </c>
      <c r="AW64" s="1"/>
      <c r="AX64" s="1"/>
      <c r="AY64" s="1"/>
    </row>
    <row r="65" spans="1:51" s="19" customFormat="1" ht="35.25" customHeight="1">
      <c r="A65" s="51">
        <v>7</v>
      </c>
      <c r="B65" s="37" t="s">
        <v>76</v>
      </c>
      <c r="C65" s="108" t="s">
        <v>148</v>
      </c>
      <c r="D65" s="42"/>
      <c r="E65" s="42">
        <v>6</v>
      </c>
      <c r="F65" s="42"/>
      <c r="G65" s="127"/>
      <c r="H65" s="126"/>
      <c r="I65" s="126"/>
      <c r="J65" s="126"/>
      <c r="K65" s="126"/>
      <c r="L65" s="126"/>
      <c r="M65" s="66"/>
      <c r="N65" s="66"/>
      <c r="O65" s="66"/>
      <c r="P65" s="66"/>
      <c r="Q65" s="66"/>
      <c r="R65" s="66"/>
      <c r="S65" s="73"/>
      <c r="T65" s="73"/>
      <c r="U65" s="73"/>
      <c r="V65" s="73"/>
      <c r="W65" s="73"/>
      <c r="X65" s="73"/>
      <c r="Y65" s="77"/>
      <c r="Z65" s="77"/>
      <c r="AA65" s="77"/>
      <c r="AB65" s="77"/>
      <c r="AC65" s="77"/>
      <c r="AD65" s="77"/>
      <c r="AE65" s="86"/>
      <c r="AF65" s="86"/>
      <c r="AG65" s="86"/>
      <c r="AH65" s="86"/>
      <c r="AI65" s="86"/>
      <c r="AJ65" s="86"/>
      <c r="AK65" s="91">
        <v>10</v>
      </c>
      <c r="AL65" s="91">
        <v>15</v>
      </c>
      <c r="AM65" s="91">
        <v>15</v>
      </c>
      <c r="AN65" s="91">
        <v>35</v>
      </c>
      <c r="AO65" s="91"/>
      <c r="AP65" s="91">
        <v>3</v>
      </c>
      <c r="AQ65" s="11">
        <f t="shared" si="8"/>
        <v>25</v>
      </c>
      <c r="AR65" s="11">
        <f t="shared" si="9"/>
        <v>75</v>
      </c>
      <c r="AS65" s="11">
        <f t="shared" si="10"/>
        <v>3</v>
      </c>
      <c r="AW65" s="1"/>
      <c r="AX65" s="1"/>
      <c r="AY65" s="1"/>
    </row>
    <row r="66" spans="1:51" s="19" customFormat="1" ht="60.75" customHeight="1">
      <c r="A66" s="51">
        <v>8</v>
      </c>
      <c r="B66" s="37" t="s">
        <v>121</v>
      </c>
      <c r="C66" s="111" t="s">
        <v>149</v>
      </c>
      <c r="D66" s="42"/>
      <c r="E66" s="42">
        <v>2</v>
      </c>
      <c r="F66" s="42"/>
      <c r="G66" s="127"/>
      <c r="H66" s="126"/>
      <c r="I66" s="124"/>
      <c r="J66" s="124"/>
      <c r="K66" s="124"/>
      <c r="L66" s="126"/>
      <c r="M66" s="68">
        <v>10</v>
      </c>
      <c r="N66" s="68">
        <v>15</v>
      </c>
      <c r="O66" s="68">
        <v>15</v>
      </c>
      <c r="P66" s="66">
        <v>35</v>
      </c>
      <c r="Q66" s="64"/>
      <c r="R66" s="68">
        <v>3</v>
      </c>
      <c r="S66" s="73"/>
      <c r="T66" s="73"/>
      <c r="U66" s="71"/>
      <c r="V66" s="71"/>
      <c r="W66" s="71"/>
      <c r="X66" s="73"/>
      <c r="Y66" s="77"/>
      <c r="Z66" s="77"/>
      <c r="AA66" s="24"/>
      <c r="AB66" s="24"/>
      <c r="AC66" s="24"/>
      <c r="AD66" s="77"/>
      <c r="AE66" s="86"/>
      <c r="AF66" s="85"/>
      <c r="AG66" s="85"/>
      <c r="AH66" s="85"/>
      <c r="AI66" s="85"/>
      <c r="AJ66" s="86"/>
      <c r="AK66" s="90"/>
      <c r="AL66" s="90"/>
      <c r="AM66" s="90"/>
      <c r="AN66" s="90"/>
      <c r="AO66" s="90"/>
      <c r="AP66" s="90"/>
      <c r="AQ66" s="11">
        <f t="shared" si="8"/>
        <v>25</v>
      </c>
      <c r="AR66" s="11">
        <f t="shared" si="9"/>
        <v>75</v>
      </c>
      <c r="AS66" s="11">
        <f t="shared" si="10"/>
        <v>3</v>
      </c>
      <c r="AW66" s="1"/>
      <c r="AX66" s="1"/>
      <c r="AY66" s="1"/>
    </row>
    <row r="67" spans="1:51" s="19" customFormat="1" ht="35.25" customHeight="1">
      <c r="A67" s="51">
        <v>9</v>
      </c>
      <c r="B67" s="37" t="s">
        <v>77</v>
      </c>
      <c r="C67" s="108" t="s">
        <v>150</v>
      </c>
      <c r="D67" s="42"/>
      <c r="E67" s="42">
        <v>6</v>
      </c>
      <c r="F67" s="42"/>
      <c r="G67" s="127"/>
      <c r="H67" s="126"/>
      <c r="I67" s="126"/>
      <c r="J67" s="126"/>
      <c r="K67" s="126"/>
      <c r="L67" s="126"/>
      <c r="M67" s="66"/>
      <c r="N67" s="66"/>
      <c r="O67" s="66"/>
      <c r="P67" s="66"/>
      <c r="Q67" s="66"/>
      <c r="R67" s="66"/>
      <c r="S67" s="73"/>
      <c r="T67" s="73"/>
      <c r="U67" s="73"/>
      <c r="V67" s="73"/>
      <c r="W67" s="73"/>
      <c r="X67" s="73"/>
      <c r="Y67" s="77"/>
      <c r="Z67" s="77"/>
      <c r="AA67" s="77"/>
      <c r="AB67" s="77"/>
      <c r="AC67" s="77"/>
      <c r="AD67" s="77"/>
      <c r="AE67" s="86"/>
      <c r="AF67" s="86"/>
      <c r="AG67" s="86"/>
      <c r="AH67" s="86"/>
      <c r="AI67" s="86"/>
      <c r="AJ67" s="86"/>
      <c r="AK67" s="91">
        <v>20</v>
      </c>
      <c r="AL67" s="91">
        <v>30</v>
      </c>
      <c r="AM67" s="91">
        <v>25</v>
      </c>
      <c r="AN67" s="91">
        <v>50</v>
      </c>
      <c r="AO67" s="91"/>
      <c r="AP67" s="91">
        <v>5</v>
      </c>
      <c r="AQ67" s="11">
        <f t="shared" si="8"/>
        <v>45</v>
      </c>
      <c r="AR67" s="11">
        <f t="shared" si="9"/>
        <v>125</v>
      </c>
      <c r="AS67" s="11">
        <f t="shared" si="10"/>
        <v>5</v>
      </c>
      <c r="AW67" s="1"/>
      <c r="AX67" s="1"/>
      <c r="AY67" s="1"/>
    </row>
    <row r="68" spans="1:51" s="19" customFormat="1" ht="35.25" customHeight="1">
      <c r="A68" s="51">
        <v>10</v>
      </c>
      <c r="B68" s="37" t="s">
        <v>51</v>
      </c>
      <c r="C68" s="108" t="s">
        <v>151</v>
      </c>
      <c r="D68" s="42">
        <v>3</v>
      </c>
      <c r="E68" s="42">
        <v>3</v>
      </c>
      <c r="F68" s="42">
        <v>3</v>
      </c>
      <c r="G68" s="127"/>
      <c r="H68" s="126"/>
      <c r="I68" s="124"/>
      <c r="J68" s="124"/>
      <c r="K68" s="124"/>
      <c r="L68" s="126"/>
      <c r="M68" s="66">
        <v>20</v>
      </c>
      <c r="N68" s="66">
        <v>30</v>
      </c>
      <c r="O68" s="66">
        <v>15</v>
      </c>
      <c r="P68" s="66">
        <v>35</v>
      </c>
      <c r="Q68" s="64"/>
      <c r="R68" s="66">
        <v>4</v>
      </c>
      <c r="S68" s="73"/>
      <c r="T68" s="73"/>
      <c r="U68" s="73"/>
      <c r="V68" s="73"/>
      <c r="W68" s="71"/>
      <c r="X68" s="73"/>
      <c r="Y68" s="77"/>
      <c r="Z68" s="77"/>
      <c r="AA68" s="24"/>
      <c r="AB68" s="24"/>
      <c r="AC68" s="24"/>
      <c r="AD68" s="77"/>
      <c r="AE68" s="86"/>
      <c r="AF68" s="85"/>
      <c r="AG68" s="85"/>
      <c r="AH68" s="85"/>
      <c r="AI68" s="85"/>
      <c r="AJ68" s="85"/>
      <c r="AK68" s="91"/>
      <c r="AL68" s="91"/>
      <c r="AM68" s="91"/>
      <c r="AN68" s="90"/>
      <c r="AO68" s="90"/>
      <c r="AP68" s="91"/>
      <c r="AQ68" s="11">
        <f t="shared" si="8"/>
        <v>35</v>
      </c>
      <c r="AR68" s="11">
        <f t="shared" si="9"/>
        <v>100</v>
      </c>
      <c r="AS68" s="11">
        <f t="shared" si="10"/>
        <v>4</v>
      </c>
      <c r="AW68" s="1"/>
      <c r="AX68" s="1"/>
      <c r="AY68" s="1"/>
    </row>
    <row r="69" spans="1:51" s="19" customFormat="1" ht="35.25" customHeight="1">
      <c r="A69" s="51">
        <v>11</v>
      </c>
      <c r="B69" s="49" t="s">
        <v>78</v>
      </c>
      <c r="C69" s="108" t="s">
        <v>152</v>
      </c>
      <c r="D69" s="42"/>
      <c r="E69" s="42">
        <v>6</v>
      </c>
      <c r="F69" s="42"/>
      <c r="G69" s="127"/>
      <c r="H69" s="126"/>
      <c r="I69" s="126"/>
      <c r="J69" s="126"/>
      <c r="K69" s="126"/>
      <c r="L69" s="126"/>
      <c r="M69" s="66"/>
      <c r="N69" s="66"/>
      <c r="O69" s="66"/>
      <c r="P69" s="66"/>
      <c r="Q69" s="66"/>
      <c r="R69" s="66"/>
      <c r="S69" s="73"/>
      <c r="T69" s="73"/>
      <c r="U69" s="73"/>
      <c r="V69" s="73"/>
      <c r="W69" s="73"/>
      <c r="X69" s="73"/>
      <c r="Y69" s="77"/>
      <c r="Z69" s="77"/>
      <c r="AA69" s="77"/>
      <c r="AB69" s="77"/>
      <c r="AC69" s="77"/>
      <c r="AD69" s="77"/>
      <c r="AE69" s="86"/>
      <c r="AF69" s="86"/>
      <c r="AG69" s="86"/>
      <c r="AH69" s="86"/>
      <c r="AI69" s="86"/>
      <c r="AJ69" s="86"/>
      <c r="AK69" s="91">
        <v>10</v>
      </c>
      <c r="AL69" s="91">
        <v>15</v>
      </c>
      <c r="AM69" s="91">
        <v>15</v>
      </c>
      <c r="AN69" s="91">
        <v>35</v>
      </c>
      <c r="AO69" s="91"/>
      <c r="AP69" s="91">
        <v>3</v>
      </c>
      <c r="AQ69" s="11">
        <f t="shared" si="8"/>
        <v>25</v>
      </c>
      <c r="AR69" s="11">
        <f t="shared" si="9"/>
        <v>75</v>
      </c>
      <c r="AS69" s="11">
        <f t="shared" si="10"/>
        <v>3</v>
      </c>
      <c r="AW69" s="1"/>
      <c r="AX69" s="1"/>
      <c r="AY69" s="1"/>
    </row>
    <row r="70" spans="1:51" s="19" customFormat="1" ht="35.25" customHeight="1">
      <c r="A70" s="51">
        <v>12</v>
      </c>
      <c r="B70" s="49" t="s">
        <v>79</v>
      </c>
      <c r="C70" s="108" t="s">
        <v>173</v>
      </c>
      <c r="D70" s="42"/>
      <c r="E70" s="42">
        <v>6</v>
      </c>
      <c r="F70" s="42"/>
      <c r="G70" s="127"/>
      <c r="H70" s="126"/>
      <c r="I70" s="126"/>
      <c r="J70" s="126"/>
      <c r="K70" s="126"/>
      <c r="L70" s="126"/>
      <c r="M70" s="66"/>
      <c r="N70" s="66"/>
      <c r="O70" s="66"/>
      <c r="P70" s="66"/>
      <c r="Q70" s="66"/>
      <c r="R70" s="66"/>
      <c r="S70" s="73"/>
      <c r="T70" s="73"/>
      <c r="U70" s="73"/>
      <c r="V70" s="73"/>
      <c r="W70" s="73"/>
      <c r="X70" s="73"/>
      <c r="Y70" s="77"/>
      <c r="Z70" s="77"/>
      <c r="AA70" s="77"/>
      <c r="AB70" s="77"/>
      <c r="AC70" s="77"/>
      <c r="AD70" s="77"/>
      <c r="AE70" s="86"/>
      <c r="AF70" s="86"/>
      <c r="AG70" s="86"/>
      <c r="AH70" s="86"/>
      <c r="AI70" s="86"/>
      <c r="AJ70" s="86"/>
      <c r="AK70" s="91"/>
      <c r="AL70" s="91"/>
      <c r="AM70" s="91">
        <v>25</v>
      </c>
      <c r="AN70" s="91">
        <v>50</v>
      </c>
      <c r="AO70" s="91"/>
      <c r="AP70" s="91">
        <v>3</v>
      </c>
      <c r="AQ70" s="11">
        <f t="shared" si="8"/>
        <v>25</v>
      </c>
      <c r="AR70" s="11">
        <f t="shared" si="9"/>
        <v>75</v>
      </c>
      <c r="AS70" s="11">
        <f t="shared" si="10"/>
        <v>3</v>
      </c>
      <c r="AW70" s="1"/>
      <c r="AX70" s="1"/>
      <c r="AY70" s="1"/>
    </row>
    <row r="71" spans="1:51" s="19" customFormat="1" ht="35.25" customHeight="1">
      <c r="A71" s="51">
        <v>13</v>
      </c>
      <c r="B71" s="37" t="s">
        <v>167</v>
      </c>
      <c r="C71" s="114" t="s">
        <v>168</v>
      </c>
      <c r="D71" s="42"/>
      <c r="E71" s="46" t="s">
        <v>72</v>
      </c>
      <c r="F71" s="42"/>
      <c r="G71" s="127"/>
      <c r="H71" s="126"/>
      <c r="I71" s="124"/>
      <c r="J71" s="124"/>
      <c r="K71" s="124"/>
      <c r="L71" s="126"/>
      <c r="M71" s="66"/>
      <c r="N71" s="66"/>
      <c r="O71" s="64"/>
      <c r="P71" s="64"/>
      <c r="Q71" s="64"/>
      <c r="R71" s="66"/>
      <c r="S71" s="73"/>
      <c r="T71" s="73"/>
      <c r="U71" s="73">
        <v>15</v>
      </c>
      <c r="V71" s="73">
        <v>35</v>
      </c>
      <c r="W71" s="71"/>
      <c r="X71" s="73">
        <v>2</v>
      </c>
      <c r="Y71" s="82"/>
      <c r="Z71" s="83"/>
      <c r="AA71" s="83">
        <v>15</v>
      </c>
      <c r="AB71" s="77">
        <v>35</v>
      </c>
      <c r="AC71" s="24"/>
      <c r="AD71" s="82">
        <v>2</v>
      </c>
      <c r="AE71" s="86"/>
      <c r="AF71" s="85"/>
      <c r="AG71" s="86">
        <v>15</v>
      </c>
      <c r="AH71" s="86">
        <v>35</v>
      </c>
      <c r="AI71" s="85"/>
      <c r="AJ71" s="85">
        <v>2</v>
      </c>
      <c r="AK71" s="91"/>
      <c r="AL71" s="91"/>
      <c r="AM71" s="91">
        <v>15</v>
      </c>
      <c r="AN71" s="91">
        <v>60</v>
      </c>
      <c r="AO71" s="90"/>
      <c r="AP71" s="91">
        <v>3</v>
      </c>
      <c r="AQ71" s="11">
        <f t="shared" si="8"/>
        <v>60</v>
      </c>
      <c r="AR71" s="11">
        <f t="shared" si="9"/>
        <v>225</v>
      </c>
      <c r="AS71" s="11">
        <f t="shared" si="10"/>
        <v>9</v>
      </c>
      <c r="AW71" s="1"/>
      <c r="AX71" s="1"/>
      <c r="AY71" s="1"/>
    </row>
    <row r="72" spans="1:51" s="19" customFormat="1" ht="35.25" customHeight="1">
      <c r="A72" s="164" t="s">
        <v>30</v>
      </c>
      <c r="B72" s="165"/>
      <c r="C72" s="92"/>
      <c r="D72" s="92"/>
      <c r="E72" s="92"/>
      <c r="F72" s="92"/>
      <c r="G72" s="92">
        <f t="shared" ref="G72:AS72" si="11">SUM(G59:G71)</f>
        <v>0</v>
      </c>
      <c r="H72" s="92">
        <f t="shared" si="11"/>
        <v>0</v>
      </c>
      <c r="I72" s="92">
        <f t="shared" si="11"/>
        <v>0</v>
      </c>
      <c r="J72" s="92">
        <f t="shared" si="11"/>
        <v>0</v>
      </c>
      <c r="K72" s="92">
        <f t="shared" si="11"/>
        <v>0</v>
      </c>
      <c r="L72" s="92">
        <f t="shared" si="11"/>
        <v>0</v>
      </c>
      <c r="M72" s="92">
        <f t="shared" si="11"/>
        <v>30</v>
      </c>
      <c r="N72" s="92">
        <f t="shared" si="11"/>
        <v>45</v>
      </c>
      <c r="O72" s="92">
        <f t="shared" si="11"/>
        <v>30</v>
      </c>
      <c r="P72" s="92">
        <f t="shared" si="11"/>
        <v>70</v>
      </c>
      <c r="Q72" s="92">
        <f t="shared" si="11"/>
        <v>0</v>
      </c>
      <c r="R72" s="92">
        <f t="shared" si="11"/>
        <v>7</v>
      </c>
      <c r="S72" s="92">
        <f t="shared" si="11"/>
        <v>15</v>
      </c>
      <c r="T72" s="92">
        <f t="shared" si="11"/>
        <v>35</v>
      </c>
      <c r="U72" s="92">
        <f t="shared" si="11"/>
        <v>30</v>
      </c>
      <c r="V72" s="92">
        <f t="shared" si="11"/>
        <v>70</v>
      </c>
      <c r="W72" s="92">
        <f t="shared" si="11"/>
        <v>0</v>
      </c>
      <c r="X72" s="92">
        <f t="shared" si="11"/>
        <v>6</v>
      </c>
      <c r="Y72" s="92">
        <f t="shared" si="11"/>
        <v>20</v>
      </c>
      <c r="Z72" s="92">
        <f t="shared" si="11"/>
        <v>30</v>
      </c>
      <c r="AA72" s="92">
        <f t="shared" si="11"/>
        <v>35</v>
      </c>
      <c r="AB72" s="92">
        <f t="shared" si="11"/>
        <v>65</v>
      </c>
      <c r="AC72" s="92">
        <f t="shared" si="11"/>
        <v>0</v>
      </c>
      <c r="AD72" s="92">
        <f t="shared" si="11"/>
        <v>6</v>
      </c>
      <c r="AE72" s="92">
        <f t="shared" si="11"/>
        <v>25</v>
      </c>
      <c r="AF72" s="92">
        <f t="shared" si="11"/>
        <v>50</v>
      </c>
      <c r="AG72" s="92">
        <f t="shared" si="11"/>
        <v>35</v>
      </c>
      <c r="AH72" s="92">
        <f t="shared" si="11"/>
        <v>65</v>
      </c>
      <c r="AI72" s="92">
        <f t="shared" si="11"/>
        <v>0</v>
      </c>
      <c r="AJ72" s="92">
        <f t="shared" si="11"/>
        <v>7</v>
      </c>
      <c r="AK72" s="92">
        <f t="shared" si="11"/>
        <v>65</v>
      </c>
      <c r="AL72" s="92">
        <f t="shared" si="11"/>
        <v>110</v>
      </c>
      <c r="AM72" s="92">
        <f t="shared" si="11"/>
        <v>150</v>
      </c>
      <c r="AN72" s="92">
        <f t="shared" si="11"/>
        <v>325</v>
      </c>
      <c r="AO72" s="92">
        <f t="shared" si="11"/>
        <v>0</v>
      </c>
      <c r="AP72" s="92">
        <f t="shared" si="11"/>
        <v>26</v>
      </c>
      <c r="AQ72" s="92">
        <f t="shared" si="11"/>
        <v>435</v>
      </c>
      <c r="AR72" s="92">
        <f t="shared" si="11"/>
        <v>1300</v>
      </c>
      <c r="AS72" s="92">
        <f t="shared" si="11"/>
        <v>52</v>
      </c>
      <c r="AW72" s="1"/>
      <c r="AX72" s="1"/>
      <c r="AY72" s="1"/>
    </row>
    <row r="73" spans="1:51" s="19" customFormat="1" ht="35.25" customHeight="1">
      <c r="A73" s="166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8"/>
      <c r="AW73" s="1"/>
      <c r="AX73" s="1"/>
      <c r="AY73" s="1"/>
    </row>
    <row r="74" spans="1:51" s="19" customFormat="1" ht="35.25" customHeight="1">
      <c r="A74" s="51">
        <v>1</v>
      </c>
      <c r="B74" s="50" t="s">
        <v>81</v>
      </c>
      <c r="C74" s="109" t="s">
        <v>117</v>
      </c>
      <c r="D74" s="52">
        <v>5</v>
      </c>
      <c r="E74" s="52">
        <v>5</v>
      </c>
      <c r="F74" s="52">
        <v>5</v>
      </c>
      <c r="G74" s="126"/>
      <c r="H74" s="126"/>
      <c r="I74" s="126"/>
      <c r="J74" s="126"/>
      <c r="K74" s="126"/>
      <c r="L74" s="126"/>
      <c r="M74" s="66"/>
      <c r="N74" s="66"/>
      <c r="O74" s="66"/>
      <c r="P74" s="66"/>
      <c r="Q74" s="66"/>
      <c r="R74" s="66"/>
      <c r="S74" s="73"/>
      <c r="T74" s="73"/>
      <c r="U74" s="73"/>
      <c r="V74" s="73"/>
      <c r="W74" s="73"/>
      <c r="X74" s="73"/>
      <c r="Y74" s="77"/>
      <c r="Z74" s="77"/>
      <c r="AA74" s="77"/>
      <c r="AB74" s="77"/>
      <c r="AC74" s="77"/>
      <c r="AD74" s="77"/>
      <c r="AE74" s="86">
        <v>15</v>
      </c>
      <c r="AF74" s="86">
        <v>35</v>
      </c>
      <c r="AG74" s="86">
        <v>10</v>
      </c>
      <c r="AH74" s="86">
        <v>15</v>
      </c>
      <c r="AI74" s="86"/>
      <c r="AJ74" s="86">
        <v>3</v>
      </c>
      <c r="AK74" s="91"/>
      <c r="AL74" s="91"/>
      <c r="AM74" s="91"/>
      <c r="AN74" s="91"/>
      <c r="AO74" s="91"/>
      <c r="AP74" s="91"/>
      <c r="AQ74" s="11">
        <f>SUM(G74,I74,K74,M74,O74,Q74,S74,U74,W74,Y74,AA74,AC74,AE74,AG74,AI74,AK74,AM74,AO74)</f>
        <v>25</v>
      </c>
      <c r="AR74" s="11">
        <f>SUM(G74:K74,M74:Q74,S74:W74,Y74:AC74,AE74:AI74,AK74:AO74)</f>
        <v>75</v>
      </c>
      <c r="AS74" s="11">
        <f>SUM(L74,R74,X74,AD74,AJ74,AP74)</f>
        <v>3</v>
      </c>
      <c r="AW74" s="1"/>
      <c r="AX74" s="1"/>
      <c r="AY74" s="1"/>
    </row>
    <row r="75" spans="1:51" s="19" customFormat="1" ht="35.25" customHeight="1">
      <c r="A75" s="51">
        <v>2</v>
      </c>
      <c r="B75" s="47" t="s">
        <v>122</v>
      </c>
      <c r="C75" s="109" t="s">
        <v>153</v>
      </c>
      <c r="D75" s="48"/>
      <c r="E75" s="48">
        <v>6</v>
      </c>
      <c r="F75" s="48"/>
      <c r="G75" s="132"/>
      <c r="H75" s="126"/>
      <c r="I75" s="126"/>
      <c r="J75" s="126"/>
      <c r="K75" s="126"/>
      <c r="L75" s="126"/>
      <c r="M75" s="66"/>
      <c r="N75" s="66"/>
      <c r="O75" s="66"/>
      <c r="P75" s="66"/>
      <c r="Q75" s="66"/>
      <c r="R75" s="66"/>
      <c r="S75" s="73"/>
      <c r="T75" s="73"/>
      <c r="U75" s="73"/>
      <c r="V75" s="73"/>
      <c r="W75" s="73"/>
      <c r="X75" s="73"/>
      <c r="Y75" s="77"/>
      <c r="Z75" s="77"/>
      <c r="AA75" s="77"/>
      <c r="AB75" s="77"/>
      <c r="AC75" s="77"/>
      <c r="AD75" s="77"/>
      <c r="AE75" s="86"/>
      <c r="AF75" s="86"/>
      <c r="AG75" s="86"/>
      <c r="AH75" s="86"/>
      <c r="AI75" s="86"/>
      <c r="AJ75" s="86"/>
      <c r="AK75" s="91">
        <v>10</v>
      </c>
      <c r="AL75" s="91">
        <v>15</v>
      </c>
      <c r="AM75" s="91">
        <v>20</v>
      </c>
      <c r="AN75" s="91">
        <v>30</v>
      </c>
      <c r="AO75" s="91"/>
      <c r="AP75" s="91">
        <v>3</v>
      </c>
      <c r="AQ75" s="11">
        <f t="shared" ref="AQ75:AQ86" si="12">SUM(G75,I75,K75,M75,O75,Q75,S75,U75,W75,Y75,AA75,AC75,AE75,AG75,AI75,AK75,AM75,AO75)</f>
        <v>30</v>
      </c>
      <c r="AR75" s="11">
        <f t="shared" ref="AR75:AR86" si="13">SUM(G75:K75,M75:Q75,S75:W75,Y75:AC75,AE75:AI75,AK75:AO75)</f>
        <v>75</v>
      </c>
      <c r="AS75" s="11">
        <f t="shared" ref="AS75:AS86" si="14">SUM(L75,R75,X75,AD75,AJ75,AP75)</f>
        <v>3</v>
      </c>
      <c r="AW75" s="1"/>
      <c r="AX75" s="1"/>
      <c r="AY75" s="1"/>
    </row>
    <row r="76" spans="1:51" s="19" customFormat="1" ht="35.25" customHeight="1">
      <c r="A76" s="51">
        <v>3</v>
      </c>
      <c r="B76" s="37" t="s">
        <v>57</v>
      </c>
      <c r="C76" s="109" t="s">
        <v>154</v>
      </c>
      <c r="D76" s="42"/>
      <c r="E76" s="42">
        <v>3</v>
      </c>
      <c r="F76" s="42"/>
      <c r="G76" s="127"/>
      <c r="H76" s="126"/>
      <c r="I76" s="124"/>
      <c r="J76" s="124"/>
      <c r="K76" s="124"/>
      <c r="L76" s="126"/>
      <c r="M76" s="66"/>
      <c r="N76" s="66"/>
      <c r="O76" s="64"/>
      <c r="P76" s="64"/>
      <c r="Q76" s="64"/>
      <c r="R76" s="66"/>
      <c r="S76" s="73">
        <v>15</v>
      </c>
      <c r="T76" s="73">
        <v>35</v>
      </c>
      <c r="U76" s="73">
        <v>15</v>
      </c>
      <c r="V76" s="73">
        <v>35</v>
      </c>
      <c r="W76" s="71"/>
      <c r="X76" s="73">
        <v>4</v>
      </c>
      <c r="Y76" s="77"/>
      <c r="Z76" s="77"/>
      <c r="AA76" s="24"/>
      <c r="AB76" s="24"/>
      <c r="AC76" s="24"/>
      <c r="AD76" s="77"/>
      <c r="AE76" s="86"/>
      <c r="AF76" s="85"/>
      <c r="AG76" s="85"/>
      <c r="AH76" s="85"/>
      <c r="AI76" s="85"/>
      <c r="AJ76" s="85"/>
      <c r="AK76" s="90"/>
      <c r="AL76" s="90"/>
      <c r="AM76" s="90"/>
      <c r="AN76" s="90"/>
      <c r="AO76" s="90"/>
      <c r="AP76" s="90"/>
      <c r="AQ76" s="11">
        <f t="shared" si="12"/>
        <v>30</v>
      </c>
      <c r="AR76" s="11">
        <f t="shared" si="13"/>
        <v>100</v>
      </c>
      <c r="AS76" s="11">
        <f t="shared" si="14"/>
        <v>4</v>
      </c>
      <c r="AW76" s="1"/>
      <c r="AX76" s="1"/>
      <c r="AY76" s="1"/>
    </row>
    <row r="77" spans="1:51" s="19" customFormat="1" ht="51.75" customHeight="1">
      <c r="A77" s="51">
        <v>4</v>
      </c>
      <c r="B77" s="50" t="s">
        <v>82</v>
      </c>
      <c r="C77" s="109" t="s">
        <v>155</v>
      </c>
      <c r="D77" s="52"/>
      <c r="E77" s="52" t="s">
        <v>179</v>
      </c>
      <c r="F77" s="52"/>
      <c r="G77" s="126"/>
      <c r="H77" s="126"/>
      <c r="I77" s="126"/>
      <c r="J77" s="126"/>
      <c r="K77" s="126"/>
      <c r="L77" s="126"/>
      <c r="M77" s="66"/>
      <c r="N77" s="66"/>
      <c r="O77" s="66"/>
      <c r="P77" s="66"/>
      <c r="Q77" s="66"/>
      <c r="R77" s="66"/>
      <c r="S77" s="73"/>
      <c r="T77" s="73"/>
      <c r="U77" s="73"/>
      <c r="V77" s="73"/>
      <c r="W77" s="73"/>
      <c r="X77" s="73"/>
      <c r="Y77" s="77"/>
      <c r="Z77" s="77"/>
      <c r="AA77" s="77"/>
      <c r="AB77" s="77"/>
      <c r="AC77" s="77"/>
      <c r="AD77" s="77"/>
      <c r="AE77" s="86">
        <v>10</v>
      </c>
      <c r="AF77" s="86">
        <v>15</v>
      </c>
      <c r="AG77" s="86">
        <v>10</v>
      </c>
      <c r="AH77" s="86">
        <v>15</v>
      </c>
      <c r="AI77" s="86"/>
      <c r="AJ77" s="86">
        <v>2</v>
      </c>
      <c r="AK77" s="91"/>
      <c r="AL77" s="91"/>
      <c r="AM77" s="91">
        <v>20</v>
      </c>
      <c r="AN77" s="91">
        <v>30</v>
      </c>
      <c r="AO77" s="91"/>
      <c r="AP77" s="91">
        <v>2</v>
      </c>
      <c r="AQ77" s="11">
        <f t="shared" si="12"/>
        <v>40</v>
      </c>
      <c r="AR77" s="11">
        <f t="shared" si="13"/>
        <v>100</v>
      </c>
      <c r="AS77" s="11">
        <f t="shared" si="14"/>
        <v>4</v>
      </c>
      <c r="AW77" s="1"/>
      <c r="AX77" s="1"/>
      <c r="AY77" s="1"/>
    </row>
    <row r="78" spans="1:51" s="19" customFormat="1" ht="35.25" customHeight="1">
      <c r="A78" s="51">
        <v>5</v>
      </c>
      <c r="B78" s="50" t="s">
        <v>119</v>
      </c>
      <c r="C78" s="107" t="s">
        <v>156</v>
      </c>
      <c r="D78" s="52"/>
      <c r="E78" s="52">
        <v>6</v>
      </c>
      <c r="F78" s="52"/>
      <c r="G78" s="126"/>
      <c r="H78" s="126"/>
      <c r="I78" s="126"/>
      <c r="J78" s="126"/>
      <c r="K78" s="126"/>
      <c r="L78" s="126"/>
      <c r="M78" s="66"/>
      <c r="N78" s="66"/>
      <c r="O78" s="66"/>
      <c r="P78" s="66"/>
      <c r="Q78" s="66"/>
      <c r="R78" s="66"/>
      <c r="S78" s="73"/>
      <c r="T78" s="73"/>
      <c r="U78" s="73"/>
      <c r="V78" s="73"/>
      <c r="W78" s="73"/>
      <c r="X78" s="73"/>
      <c r="Y78" s="77"/>
      <c r="Z78" s="77"/>
      <c r="AA78" s="77"/>
      <c r="AB78" s="77"/>
      <c r="AC78" s="77"/>
      <c r="AD78" s="77"/>
      <c r="AE78" s="86"/>
      <c r="AF78" s="86"/>
      <c r="AG78" s="86"/>
      <c r="AH78" s="86"/>
      <c r="AI78" s="86"/>
      <c r="AJ78" s="86"/>
      <c r="AK78" s="91">
        <v>15</v>
      </c>
      <c r="AL78" s="91">
        <v>35</v>
      </c>
      <c r="AM78" s="91">
        <v>15</v>
      </c>
      <c r="AN78" s="91">
        <v>35</v>
      </c>
      <c r="AO78" s="91"/>
      <c r="AP78" s="91">
        <v>4</v>
      </c>
      <c r="AQ78" s="11">
        <f t="shared" si="12"/>
        <v>30</v>
      </c>
      <c r="AR78" s="11">
        <f t="shared" si="13"/>
        <v>100</v>
      </c>
      <c r="AS78" s="11">
        <f t="shared" si="14"/>
        <v>4</v>
      </c>
      <c r="AW78" s="1"/>
      <c r="AX78" s="1"/>
      <c r="AY78" s="1"/>
    </row>
    <row r="79" spans="1:51" s="19" customFormat="1" ht="60.75" customHeight="1">
      <c r="A79" s="51">
        <v>6</v>
      </c>
      <c r="B79" s="37" t="s">
        <v>64</v>
      </c>
      <c r="C79" s="109" t="s">
        <v>157</v>
      </c>
      <c r="D79" s="42"/>
      <c r="E79" s="42">
        <v>4</v>
      </c>
      <c r="F79" s="42"/>
      <c r="G79" s="127"/>
      <c r="H79" s="126"/>
      <c r="I79" s="124"/>
      <c r="J79" s="124"/>
      <c r="K79" s="124"/>
      <c r="L79" s="126"/>
      <c r="M79" s="66"/>
      <c r="N79" s="66"/>
      <c r="O79" s="64"/>
      <c r="P79" s="64"/>
      <c r="Q79" s="64"/>
      <c r="R79" s="66"/>
      <c r="S79" s="73"/>
      <c r="T79" s="73"/>
      <c r="U79" s="71"/>
      <c r="V79" s="71"/>
      <c r="W79" s="71"/>
      <c r="X79" s="73"/>
      <c r="Y79" s="77">
        <v>20</v>
      </c>
      <c r="Z79" s="78">
        <v>30</v>
      </c>
      <c r="AA79" s="78">
        <v>20</v>
      </c>
      <c r="AB79" s="77">
        <v>30</v>
      </c>
      <c r="AC79" s="24"/>
      <c r="AD79" s="78">
        <v>4</v>
      </c>
      <c r="AE79" s="86"/>
      <c r="AF79" s="85"/>
      <c r="AG79" s="85"/>
      <c r="AH79" s="85"/>
      <c r="AI79" s="85"/>
      <c r="AJ79" s="85"/>
      <c r="AK79" s="90"/>
      <c r="AL79" s="90"/>
      <c r="AM79" s="90"/>
      <c r="AN79" s="90"/>
      <c r="AO79" s="90"/>
      <c r="AP79" s="90"/>
      <c r="AQ79" s="11">
        <f t="shared" si="12"/>
        <v>40</v>
      </c>
      <c r="AR79" s="11">
        <f t="shared" si="13"/>
        <v>100</v>
      </c>
      <c r="AS79" s="11">
        <f t="shared" si="14"/>
        <v>4</v>
      </c>
      <c r="AW79" s="1"/>
      <c r="AX79" s="1"/>
      <c r="AY79" s="1"/>
    </row>
    <row r="80" spans="1:51" s="19" customFormat="1" ht="35.25" customHeight="1">
      <c r="A80" s="51">
        <v>7</v>
      </c>
      <c r="B80" s="49" t="s">
        <v>84</v>
      </c>
      <c r="C80" s="108" t="s">
        <v>158</v>
      </c>
      <c r="D80" s="52"/>
      <c r="E80" s="52">
        <v>6</v>
      </c>
      <c r="F80" s="52"/>
      <c r="G80" s="126"/>
      <c r="H80" s="126"/>
      <c r="I80" s="126"/>
      <c r="J80" s="126"/>
      <c r="K80" s="126"/>
      <c r="L80" s="126"/>
      <c r="M80" s="66"/>
      <c r="N80" s="66"/>
      <c r="O80" s="66"/>
      <c r="P80" s="66"/>
      <c r="Q80" s="66"/>
      <c r="R80" s="66"/>
      <c r="S80" s="73"/>
      <c r="T80" s="73"/>
      <c r="U80" s="73"/>
      <c r="V80" s="73"/>
      <c r="W80" s="73"/>
      <c r="X80" s="73"/>
      <c r="Y80" s="77"/>
      <c r="Z80" s="77"/>
      <c r="AA80" s="77"/>
      <c r="AB80" s="77"/>
      <c r="AC80" s="77"/>
      <c r="AD80" s="77"/>
      <c r="AE80" s="86"/>
      <c r="AF80" s="86"/>
      <c r="AG80" s="86"/>
      <c r="AH80" s="86"/>
      <c r="AI80" s="86"/>
      <c r="AJ80" s="86"/>
      <c r="AK80" s="91">
        <v>10</v>
      </c>
      <c r="AL80" s="91">
        <v>15</v>
      </c>
      <c r="AM80" s="91">
        <v>15</v>
      </c>
      <c r="AN80" s="91">
        <v>35</v>
      </c>
      <c r="AO80" s="91"/>
      <c r="AP80" s="91">
        <v>3</v>
      </c>
      <c r="AQ80" s="11">
        <f t="shared" si="12"/>
        <v>25</v>
      </c>
      <c r="AR80" s="11">
        <f t="shared" si="13"/>
        <v>75</v>
      </c>
      <c r="AS80" s="11">
        <f t="shared" si="14"/>
        <v>3</v>
      </c>
      <c r="AW80" s="1"/>
      <c r="AX80" s="1"/>
      <c r="AY80" s="1"/>
    </row>
    <row r="81" spans="1:51" s="19" customFormat="1" ht="66.75" customHeight="1">
      <c r="A81" s="51">
        <v>8</v>
      </c>
      <c r="B81" s="37" t="s">
        <v>163</v>
      </c>
      <c r="C81" s="108" t="s">
        <v>164</v>
      </c>
      <c r="D81" s="42"/>
      <c r="E81" s="42">
        <v>2</v>
      </c>
      <c r="F81" s="42"/>
      <c r="G81" s="127"/>
      <c r="H81" s="126"/>
      <c r="I81" s="124"/>
      <c r="J81" s="124"/>
      <c r="K81" s="124"/>
      <c r="L81" s="126"/>
      <c r="M81" s="68">
        <v>10</v>
      </c>
      <c r="N81" s="68">
        <v>15</v>
      </c>
      <c r="O81" s="68">
        <v>15</v>
      </c>
      <c r="P81" s="66">
        <v>35</v>
      </c>
      <c r="Q81" s="64"/>
      <c r="R81" s="68">
        <v>3</v>
      </c>
      <c r="S81" s="73"/>
      <c r="T81" s="73"/>
      <c r="U81" s="71"/>
      <c r="V81" s="71"/>
      <c r="W81" s="71"/>
      <c r="X81" s="73"/>
      <c r="Y81" s="77"/>
      <c r="Z81" s="77"/>
      <c r="AA81" s="24"/>
      <c r="AB81" s="24"/>
      <c r="AC81" s="24"/>
      <c r="AD81" s="77"/>
      <c r="AE81" s="86"/>
      <c r="AF81" s="85"/>
      <c r="AG81" s="85"/>
      <c r="AH81" s="85"/>
      <c r="AI81" s="85"/>
      <c r="AJ81" s="86"/>
      <c r="AK81" s="90"/>
      <c r="AL81" s="90"/>
      <c r="AM81" s="90"/>
      <c r="AN81" s="90"/>
      <c r="AO81" s="90"/>
      <c r="AP81" s="90"/>
      <c r="AQ81" s="11">
        <f t="shared" si="12"/>
        <v>25</v>
      </c>
      <c r="AR81" s="11">
        <f t="shared" si="13"/>
        <v>75</v>
      </c>
      <c r="AS81" s="11">
        <f t="shared" si="14"/>
        <v>3</v>
      </c>
      <c r="AW81" s="1"/>
      <c r="AX81" s="1"/>
      <c r="AY81" s="1"/>
    </row>
    <row r="82" spans="1:51" s="19" customFormat="1" ht="35.25" customHeight="1">
      <c r="A82" s="51">
        <v>9</v>
      </c>
      <c r="B82" s="49" t="s">
        <v>85</v>
      </c>
      <c r="C82" s="108" t="s">
        <v>159</v>
      </c>
      <c r="D82" s="52"/>
      <c r="E82" s="52">
        <v>6</v>
      </c>
      <c r="F82" s="52"/>
      <c r="G82" s="126"/>
      <c r="H82" s="126"/>
      <c r="I82" s="126"/>
      <c r="J82" s="126"/>
      <c r="K82" s="126"/>
      <c r="L82" s="126"/>
      <c r="M82" s="66"/>
      <c r="N82" s="66"/>
      <c r="O82" s="66"/>
      <c r="P82" s="66"/>
      <c r="Q82" s="66"/>
      <c r="R82" s="66"/>
      <c r="S82" s="73"/>
      <c r="T82" s="73"/>
      <c r="U82" s="73"/>
      <c r="V82" s="73"/>
      <c r="W82" s="73"/>
      <c r="X82" s="73"/>
      <c r="Y82" s="77"/>
      <c r="Z82" s="77"/>
      <c r="AA82" s="77"/>
      <c r="AB82" s="77"/>
      <c r="AC82" s="77"/>
      <c r="AD82" s="77"/>
      <c r="AE82" s="86"/>
      <c r="AF82" s="86"/>
      <c r="AG82" s="86"/>
      <c r="AH82" s="86"/>
      <c r="AI82" s="86"/>
      <c r="AJ82" s="86"/>
      <c r="AK82" s="91">
        <v>20</v>
      </c>
      <c r="AL82" s="91">
        <v>30</v>
      </c>
      <c r="AM82" s="91">
        <v>25</v>
      </c>
      <c r="AN82" s="91">
        <v>50</v>
      </c>
      <c r="AO82" s="91"/>
      <c r="AP82" s="91">
        <v>5</v>
      </c>
      <c r="AQ82" s="11">
        <f t="shared" si="12"/>
        <v>45</v>
      </c>
      <c r="AR82" s="11">
        <f t="shared" si="13"/>
        <v>125</v>
      </c>
      <c r="AS82" s="11">
        <f t="shared" si="14"/>
        <v>5</v>
      </c>
      <c r="AW82" s="1"/>
      <c r="AX82" s="1"/>
      <c r="AY82" s="1"/>
    </row>
    <row r="83" spans="1:51" s="19" customFormat="1" ht="35.25" customHeight="1">
      <c r="A83" s="51">
        <v>10</v>
      </c>
      <c r="B83" s="37" t="s">
        <v>51</v>
      </c>
      <c r="C83" s="108" t="s">
        <v>151</v>
      </c>
      <c r="D83" s="42">
        <v>3</v>
      </c>
      <c r="E83" s="42">
        <v>3</v>
      </c>
      <c r="F83" s="42">
        <v>3</v>
      </c>
      <c r="G83" s="127"/>
      <c r="H83" s="126"/>
      <c r="I83" s="124"/>
      <c r="J83" s="124"/>
      <c r="K83" s="124"/>
      <c r="L83" s="126"/>
      <c r="M83" s="66">
        <v>20</v>
      </c>
      <c r="N83" s="66">
        <v>30</v>
      </c>
      <c r="O83" s="66">
        <v>15</v>
      </c>
      <c r="P83" s="66">
        <v>35</v>
      </c>
      <c r="Q83" s="64"/>
      <c r="R83" s="66">
        <v>4</v>
      </c>
      <c r="S83" s="73"/>
      <c r="T83" s="73"/>
      <c r="U83" s="73"/>
      <c r="V83" s="73"/>
      <c r="W83" s="71"/>
      <c r="X83" s="73"/>
      <c r="Y83" s="77"/>
      <c r="Z83" s="77"/>
      <c r="AA83" s="24"/>
      <c r="AB83" s="24"/>
      <c r="AC83" s="24"/>
      <c r="AD83" s="77"/>
      <c r="AE83" s="86"/>
      <c r="AF83" s="85"/>
      <c r="AG83" s="85"/>
      <c r="AH83" s="85"/>
      <c r="AI83" s="85"/>
      <c r="AJ83" s="85"/>
      <c r="AK83" s="91"/>
      <c r="AL83" s="91"/>
      <c r="AM83" s="91"/>
      <c r="AN83" s="90"/>
      <c r="AO83" s="90"/>
      <c r="AP83" s="91"/>
      <c r="AQ83" s="11">
        <f t="shared" si="12"/>
        <v>35</v>
      </c>
      <c r="AR83" s="11">
        <f t="shared" si="13"/>
        <v>100</v>
      </c>
      <c r="AS83" s="11">
        <f t="shared" si="14"/>
        <v>4</v>
      </c>
      <c r="AW83" s="1"/>
      <c r="AX83" s="1"/>
      <c r="AY83" s="1"/>
    </row>
    <row r="84" spans="1:51" s="19" customFormat="1" ht="35.25" customHeight="1">
      <c r="A84" s="51">
        <v>11</v>
      </c>
      <c r="B84" s="49" t="s">
        <v>87</v>
      </c>
      <c r="C84" s="108" t="s">
        <v>160</v>
      </c>
      <c r="D84" s="52"/>
      <c r="E84" s="52">
        <v>6</v>
      </c>
      <c r="F84" s="52"/>
      <c r="G84" s="126"/>
      <c r="H84" s="126"/>
      <c r="I84" s="126"/>
      <c r="J84" s="126"/>
      <c r="K84" s="126"/>
      <c r="L84" s="126"/>
      <c r="M84" s="66"/>
      <c r="N84" s="66"/>
      <c r="O84" s="66"/>
      <c r="P84" s="66"/>
      <c r="Q84" s="66"/>
      <c r="R84" s="66"/>
      <c r="S84" s="73"/>
      <c r="T84" s="73"/>
      <c r="U84" s="73"/>
      <c r="V84" s="73"/>
      <c r="W84" s="73"/>
      <c r="X84" s="73"/>
      <c r="Y84" s="77"/>
      <c r="Z84" s="77"/>
      <c r="AA84" s="77"/>
      <c r="AB84" s="77"/>
      <c r="AC84" s="77"/>
      <c r="AD84" s="77"/>
      <c r="AE84" s="86"/>
      <c r="AF84" s="86"/>
      <c r="AG84" s="86"/>
      <c r="AH84" s="86"/>
      <c r="AI84" s="86"/>
      <c r="AJ84" s="86"/>
      <c r="AK84" s="91">
        <v>10</v>
      </c>
      <c r="AL84" s="91">
        <v>15</v>
      </c>
      <c r="AM84" s="91">
        <v>15</v>
      </c>
      <c r="AN84" s="91">
        <v>35</v>
      </c>
      <c r="AO84" s="91"/>
      <c r="AP84" s="91">
        <v>3</v>
      </c>
      <c r="AQ84" s="11">
        <f t="shared" si="12"/>
        <v>25</v>
      </c>
      <c r="AR84" s="11">
        <f t="shared" si="13"/>
        <v>75</v>
      </c>
      <c r="AS84" s="11">
        <f t="shared" si="14"/>
        <v>3</v>
      </c>
      <c r="AW84" s="1"/>
      <c r="AX84" s="1"/>
      <c r="AY84" s="1"/>
    </row>
    <row r="85" spans="1:51" s="19" customFormat="1" ht="35.25" customHeight="1">
      <c r="A85" s="51">
        <v>12</v>
      </c>
      <c r="B85" s="37" t="s">
        <v>88</v>
      </c>
      <c r="C85" s="108" t="s">
        <v>161</v>
      </c>
      <c r="D85" s="42"/>
      <c r="E85" s="42">
        <v>6</v>
      </c>
      <c r="F85" s="42"/>
      <c r="G85" s="126"/>
      <c r="H85" s="126"/>
      <c r="I85" s="126"/>
      <c r="J85" s="126"/>
      <c r="K85" s="126"/>
      <c r="L85" s="126"/>
      <c r="M85" s="66"/>
      <c r="N85" s="66"/>
      <c r="O85" s="66"/>
      <c r="P85" s="66"/>
      <c r="Q85" s="66"/>
      <c r="R85" s="66"/>
      <c r="S85" s="73"/>
      <c r="T85" s="73"/>
      <c r="U85" s="73"/>
      <c r="V85" s="73"/>
      <c r="W85" s="73"/>
      <c r="X85" s="73"/>
      <c r="Y85" s="77"/>
      <c r="Z85" s="77"/>
      <c r="AA85" s="77"/>
      <c r="AB85" s="77"/>
      <c r="AC85" s="77"/>
      <c r="AD85" s="77"/>
      <c r="AE85" s="86"/>
      <c r="AF85" s="86"/>
      <c r="AG85" s="86"/>
      <c r="AH85" s="86"/>
      <c r="AI85" s="86"/>
      <c r="AJ85" s="86"/>
      <c r="AK85" s="91"/>
      <c r="AL85" s="91"/>
      <c r="AM85" s="91">
        <v>25</v>
      </c>
      <c r="AN85" s="91">
        <v>50</v>
      </c>
      <c r="AO85" s="91"/>
      <c r="AP85" s="91">
        <v>3</v>
      </c>
      <c r="AQ85" s="11">
        <f t="shared" si="12"/>
        <v>25</v>
      </c>
      <c r="AR85" s="11">
        <f t="shared" si="13"/>
        <v>75</v>
      </c>
      <c r="AS85" s="11">
        <f t="shared" si="14"/>
        <v>3</v>
      </c>
      <c r="AW85" s="1"/>
      <c r="AX85" s="1"/>
      <c r="AY85" s="1"/>
    </row>
    <row r="86" spans="1:51" s="19" customFormat="1" ht="35.25" customHeight="1">
      <c r="A86" s="51">
        <v>13</v>
      </c>
      <c r="B86" s="37" t="s">
        <v>167</v>
      </c>
      <c r="C86" s="114" t="s">
        <v>168</v>
      </c>
      <c r="D86" s="42"/>
      <c r="E86" s="46" t="s">
        <v>72</v>
      </c>
      <c r="F86" s="42"/>
      <c r="G86" s="127"/>
      <c r="H86" s="126"/>
      <c r="I86" s="124"/>
      <c r="J86" s="124"/>
      <c r="K86" s="124"/>
      <c r="L86" s="126"/>
      <c r="M86" s="66"/>
      <c r="N86" s="66"/>
      <c r="O86" s="64"/>
      <c r="P86" s="64"/>
      <c r="Q86" s="64"/>
      <c r="R86" s="66"/>
      <c r="S86" s="73"/>
      <c r="T86" s="73"/>
      <c r="U86" s="73">
        <v>15</v>
      </c>
      <c r="V86" s="73">
        <v>35</v>
      </c>
      <c r="W86" s="71"/>
      <c r="X86" s="73">
        <v>2</v>
      </c>
      <c r="Y86" s="82"/>
      <c r="Z86" s="83"/>
      <c r="AA86" s="83">
        <v>15</v>
      </c>
      <c r="AB86" s="77">
        <v>35</v>
      </c>
      <c r="AC86" s="24"/>
      <c r="AD86" s="82">
        <v>2</v>
      </c>
      <c r="AE86" s="86"/>
      <c r="AF86" s="85"/>
      <c r="AG86" s="86">
        <v>15</v>
      </c>
      <c r="AH86" s="86">
        <v>35</v>
      </c>
      <c r="AI86" s="85"/>
      <c r="AJ86" s="85">
        <v>2</v>
      </c>
      <c r="AK86" s="91"/>
      <c r="AL86" s="91"/>
      <c r="AM86" s="91">
        <v>15</v>
      </c>
      <c r="AN86" s="91">
        <v>60</v>
      </c>
      <c r="AO86" s="90"/>
      <c r="AP86" s="91">
        <v>3</v>
      </c>
      <c r="AQ86" s="11">
        <f t="shared" si="12"/>
        <v>60</v>
      </c>
      <c r="AR86" s="11">
        <f t="shared" si="13"/>
        <v>225</v>
      </c>
      <c r="AS86" s="11">
        <f t="shared" si="14"/>
        <v>9</v>
      </c>
      <c r="AW86" s="1"/>
      <c r="AX86" s="1"/>
      <c r="AY86" s="1"/>
    </row>
    <row r="87" spans="1:51" s="19" customFormat="1" ht="30.75" customHeight="1">
      <c r="A87" s="162" t="s">
        <v>30</v>
      </c>
      <c r="B87" s="163"/>
      <c r="C87" s="93"/>
      <c r="D87" s="94"/>
      <c r="E87" s="94"/>
      <c r="F87" s="94"/>
      <c r="G87" s="92">
        <f t="shared" ref="G87:AP87" si="15">SUM(G74:G86)</f>
        <v>0</v>
      </c>
      <c r="H87" s="92">
        <f t="shared" si="15"/>
        <v>0</v>
      </c>
      <c r="I87" s="92">
        <f t="shared" si="15"/>
        <v>0</v>
      </c>
      <c r="J87" s="92">
        <f t="shared" si="15"/>
        <v>0</v>
      </c>
      <c r="K87" s="92">
        <f t="shared" si="15"/>
        <v>0</v>
      </c>
      <c r="L87" s="92">
        <f t="shared" si="15"/>
        <v>0</v>
      </c>
      <c r="M87" s="92">
        <f t="shared" si="15"/>
        <v>30</v>
      </c>
      <c r="N87" s="92">
        <f t="shared" si="15"/>
        <v>45</v>
      </c>
      <c r="O87" s="92">
        <f t="shared" si="15"/>
        <v>30</v>
      </c>
      <c r="P87" s="92">
        <f t="shared" si="15"/>
        <v>70</v>
      </c>
      <c r="Q87" s="92">
        <f t="shared" si="15"/>
        <v>0</v>
      </c>
      <c r="R87" s="92">
        <f t="shared" si="15"/>
        <v>7</v>
      </c>
      <c r="S87" s="92">
        <f t="shared" si="15"/>
        <v>15</v>
      </c>
      <c r="T87" s="92">
        <f t="shared" si="15"/>
        <v>35</v>
      </c>
      <c r="U87" s="92">
        <f t="shared" si="15"/>
        <v>30</v>
      </c>
      <c r="V87" s="92">
        <f t="shared" si="15"/>
        <v>70</v>
      </c>
      <c r="W87" s="92">
        <f t="shared" si="15"/>
        <v>0</v>
      </c>
      <c r="X87" s="92">
        <f t="shared" si="15"/>
        <v>6</v>
      </c>
      <c r="Y87" s="92">
        <f t="shared" si="15"/>
        <v>20</v>
      </c>
      <c r="Z87" s="92">
        <f t="shared" si="15"/>
        <v>30</v>
      </c>
      <c r="AA87" s="92">
        <f t="shared" si="15"/>
        <v>35</v>
      </c>
      <c r="AB87" s="92">
        <f t="shared" si="15"/>
        <v>65</v>
      </c>
      <c r="AC87" s="92">
        <f t="shared" si="15"/>
        <v>0</v>
      </c>
      <c r="AD87" s="92">
        <f t="shared" si="15"/>
        <v>6</v>
      </c>
      <c r="AE87" s="92">
        <f t="shared" si="15"/>
        <v>25</v>
      </c>
      <c r="AF87" s="92">
        <f t="shared" si="15"/>
        <v>50</v>
      </c>
      <c r="AG87" s="92">
        <f t="shared" si="15"/>
        <v>35</v>
      </c>
      <c r="AH87" s="92">
        <f t="shared" si="15"/>
        <v>65</v>
      </c>
      <c r="AI87" s="92">
        <f t="shared" si="15"/>
        <v>0</v>
      </c>
      <c r="AJ87" s="92">
        <f t="shared" si="15"/>
        <v>7</v>
      </c>
      <c r="AK87" s="92">
        <f t="shared" si="15"/>
        <v>65</v>
      </c>
      <c r="AL87" s="92">
        <f t="shared" si="15"/>
        <v>110</v>
      </c>
      <c r="AM87" s="92">
        <f t="shared" si="15"/>
        <v>150</v>
      </c>
      <c r="AN87" s="92">
        <f t="shared" si="15"/>
        <v>325</v>
      </c>
      <c r="AO87" s="92">
        <f t="shared" si="15"/>
        <v>0</v>
      </c>
      <c r="AP87" s="92">
        <f t="shared" si="15"/>
        <v>26</v>
      </c>
      <c r="AQ87" s="92">
        <f t="shared" ref="AQ87" si="16">SUM(AQ74:AQ86)</f>
        <v>435</v>
      </c>
      <c r="AR87" s="92">
        <f t="shared" ref="AR87" si="17">SUM(AR74:AR86)</f>
        <v>1300</v>
      </c>
      <c r="AS87" s="92">
        <f t="shared" ref="AS87" si="18">SUM(AS74:AS86)</f>
        <v>52</v>
      </c>
      <c r="AW87" s="1"/>
      <c r="AX87" s="1"/>
      <c r="AY87" s="1"/>
    </row>
    <row r="88" spans="1:51" ht="32.25" customHeight="1">
      <c r="A88" s="166" t="s">
        <v>92</v>
      </c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</row>
    <row r="89" spans="1:51" ht="39.75" customHeight="1">
      <c r="A89" s="20">
        <v>1</v>
      </c>
      <c r="B89" s="47" t="s">
        <v>188</v>
      </c>
      <c r="C89" s="114" t="s">
        <v>118</v>
      </c>
      <c r="D89" s="95"/>
      <c r="E89" s="96" t="s">
        <v>91</v>
      </c>
      <c r="F89" s="95"/>
      <c r="G89" s="133"/>
      <c r="H89" s="133"/>
      <c r="I89" s="133"/>
      <c r="J89" s="133"/>
      <c r="K89" s="133"/>
      <c r="L89" s="133"/>
      <c r="M89" s="97"/>
      <c r="N89" s="97"/>
      <c r="O89" s="98">
        <v>330</v>
      </c>
      <c r="P89" s="98"/>
      <c r="Q89" s="64"/>
      <c r="R89" s="66">
        <v>11</v>
      </c>
      <c r="S89" s="99"/>
      <c r="T89" s="99"/>
      <c r="U89" s="99"/>
      <c r="V89" s="99"/>
      <c r="W89" s="99"/>
      <c r="X89" s="99"/>
      <c r="Y89" s="100"/>
      <c r="Z89" s="100"/>
      <c r="AA89" s="77">
        <v>210</v>
      </c>
      <c r="AB89" s="77">
        <v>30</v>
      </c>
      <c r="AC89" s="100"/>
      <c r="AD89" s="77">
        <v>8</v>
      </c>
      <c r="AE89" s="101"/>
      <c r="AF89" s="101"/>
      <c r="AG89" s="102">
        <v>210</v>
      </c>
      <c r="AH89" s="102"/>
      <c r="AI89" s="101"/>
      <c r="AJ89" s="102">
        <v>7</v>
      </c>
      <c r="AK89" s="103"/>
      <c r="AL89" s="103"/>
      <c r="AM89" s="103"/>
      <c r="AN89" s="103"/>
      <c r="AO89" s="103"/>
      <c r="AP89" s="103"/>
      <c r="AQ89" s="11">
        <f>SUM(G89,I89,K89,M89,O89,Q89,S89,U89,W89,Y89,AA89,AC89,AE89,AG89,AI89,AK89,AM89,AO895)</f>
        <v>750</v>
      </c>
      <c r="AR89" s="12">
        <f>SUM(G89:K89,M89:Q89,S89:W89,Y89:AC89,AE89:AI89,AK89:AO89)</f>
        <v>780</v>
      </c>
      <c r="AS89" s="11">
        <f>SUM(L89,R89,X89,AD89,AJ89,AP89)</f>
        <v>26</v>
      </c>
    </row>
    <row r="90" spans="1:51" ht="39.75" customHeight="1">
      <c r="A90" s="162" t="s">
        <v>30</v>
      </c>
      <c r="B90" s="163"/>
      <c r="C90" s="137"/>
      <c r="D90" s="137"/>
      <c r="E90" s="137"/>
      <c r="F90" s="137"/>
      <c r="G90" s="92">
        <f t="shared" ref="G90:AS90" si="19">SUM(G88:G89)</f>
        <v>0</v>
      </c>
      <c r="H90" s="92">
        <f t="shared" si="19"/>
        <v>0</v>
      </c>
      <c r="I90" s="92">
        <f t="shared" si="19"/>
        <v>0</v>
      </c>
      <c r="J90" s="92">
        <f t="shared" si="19"/>
        <v>0</v>
      </c>
      <c r="K90" s="92">
        <f t="shared" si="19"/>
        <v>0</v>
      </c>
      <c r="L90" s="92">
        <f t="shared" si="19"/>
        <v>0</v>
      </c>
      <c r="M90" s="92">
        <f t="shared" si="19"/>
        <v>0</v>
      </c>
      <c r="N90" s="92">
        <f t="shared" si="19"/>
        <v>0</v>
      </c>
      <c r="O90" s="92">
        <f t="shared" si="19"/>
        <v>330</v>
      </c>
      <c r="P90" s="92">
        <f t="shared" si="19"/>
        <v>0</v>
      </c>
      <c r="Q90" s="92">
        <f t="shared" si="19"/>
        <v>0</v>
      </c>
      <c r="R90" s="92">
        <f t="shared" si="19"/>
        <v>11</v>
      </c>
      <c r="S90" s="92">
        <f t="shared" si="19"/>
        <v>0</v>
      </c>
      <c r="T90" s="92">
        <f t="shared" si="19"/>
        <v>0</v>
      </c>
      <c r="U90" s="92">
        <f t="shared" si="19"/>
        <v>0</v>
      </c>
      <c r="V90" s="92">
        <f t="shared" si="19"/>
        <v>0</v>
      </c>
      <c r="W90" s="92">
        <f t="shared" si="19"/>
        <v>0</v>
      </c>
      <c r="X90" s="92">
        <f t="shared" si="19"/>
        <v>0</v>
      </c>
      <c r="Y90" s="92">
        <f t="shared" si="19"/>
        <v>0</v>
      </c>
      <c r="Z90" s="92">
        <f t="shared" si="19"/>
        <v>0</v>
      </c>
      <c r="AA90" s="92">
        <f t="shared" si="19"/>
        <v>210</v>
      </c>
      <c r="AB90" s="92">
        <f t="shared" si="19"/>
        <v>30</v>
      </c>
      <c r="AC90" s="92">
        <f t="shared" si="19"/>
        <v>0</v>
      </c>
      <c r="AD90" s="92">
        <f t="shared" si="19"/>
        <v>8</v>
      </c>
      <c r="AE90" s="92">
        <f t="shared" si="19"/>
        <v>0</v>
      </c>
      <c r="AF90" s="92">
        <f t="shared" si="19"/>
        <v>0</v>
      </c>
      <c r="AG90" s="92">
        <f t="shared" si="19"/>
        <v>210</v>
      </c>
      <c r="AH90" s="92">
        <f t="shared" si="19"/>
        <v>0</v>
      </c>
      <c r="AI90" s="92">
        <f t="shared" si="19"/>
        <v>0</v>
      </c>
      <c r="AJ90" s="92">
        <f t="shared" si="19"/>
        <v>7</v>
      </c>
      <c r="AK90" s="92">
        <f t="shared" si="19"/>
        <v>0</v>
      </c>
      <c r="AL90" s="92">
        <f t="shared" si="19"/>
        <v>0</v>
      </c>
      <c r="AM90" s="92">
        <f t="shared" si="19"/>
        <v>0</v>
      </c>
      <c r="AN90" s="92">
        <f t="shared" si="19"/>
        <v>0</v>
      </c>
      <c r="AO90" s="92">
        <f t="shared" si="19"/>
        <v>0</v>
      </c>
      <c r="AP90" s="92">
        <f t="shared" si="19"/>
        <v>0</v>
      </c>
      <c r="AQ90" s="92">
        <f t="shared" si="19"/>
        <v>750</v>
      </c>
      <c r="AR90" s="92">
        <f t="shared" si="19"/>
        <v>780</v>
      </c>
      <c r="AS90" s="92">
        <f t="shared" si="19"/>
        <v>26</v>
      </c>
    </row>
    <row r="91" spans="1:51" ht="32.25" customHeight="1">
      <c r="A91" s="198" t="s">
        <v>192</v>
      </c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  <c r="T91" s="199"/>
      <c r="U91" s="199"/>
      <c r="V91" s="199"/>
      <c r="W91" s="199"/>
      <c r="X91" s="199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  <c r="AO91" s="199"/>
      <c r="AP91" s="199"/>
      <c r="AQ91" s="199"/>
      <c r="AR91" s="199"/>
      <c r="AS91" s="200"/>
    </row>
    <row r="92" spans="1:51" ht="32.25" customHeight="1">
      <c r="A92" s="135">
        <v>1</v>
      </c>
      <c r="B92" s="44" t="s">
        <v>194</v>
      </c>
      <c r="C92" s="114" t="s">
        <v>196</v>
      </c>
      <c r="D92" s="42"/>
      <c r="E92" s="46"/>
      <c r="F92" s="42">
        <v>1</v>
      </c>
      <c r="G92" s="127">
        <v>5</v>
      </c>
      <c r="H92" s="126"/>
      <c r="I92" s="124"/>
      <c r="J92" s="124"/>
      <c r="K92" s="124"/>
      <c r="L92" s="126">
        <v>0</v>
      </c>
      <c r="M92" s="66"/>
      <c r="N92" s="66"/>
      <c r="O92" s="64"/>
      <c r="P92" s="64"/>
      <c r="Q92" s="64"/>
      <c r="R92" s="66"/>
      <c r="S92" s="73"/>
      <c r="T92" s="73"/>
      <c r="U92" s="73"/>
      <c r="V92" s="73"/>
      <c r="W92" s="71"/>
      <c r="X92" s="73"/>
      <c r="Y92" s="82"/>
      <c r="Z92" s="83"/>
      <c r="AA92" s="83"/>
      <c r="AB92" s="77"/>
      <c r="AC92" s="24"/>
      <c r="AD92" s="82"/>
      <c r="AE92" s="86"/>
      <c r="AF92" s="85"/>
      <c r="AG92" s="86"/>
      <c r="AH92" s="86"/>
      <c r="AI92" s="85"/>
      <c r="AJ92" s="85"/>
      <c r="AK92" s="91"/>
      <c r="AL92" s="91"/>
      <c r="AM92" s="91"/>
      <c r="AN92" s="91"/>
      <c r="AO92" s="90"/>
      <c r="AP92" s="91"/>
      <c r="AQ92" s="11">
        <f>SUM(G92,I92,K92,M92,O92,Q92,S92,U92,W92,Y92,AA92,AC92,AE92,AG92,AI92,AK92,AM92,AO898)</f>
        <v>5</v>
      </c>
      <c r="AR92" s="11">
        <f t="shared" ref="AR92:AR94" si="20">SUM(G92:K92,M92:Q92,S92:W92,Y92:AC92,AE92:AI92,AK92:AO92)</f>
        <v>5</v>
      </c>
      <c r="AS92" s="11">
        <f t="shared" ref="AS92:AS94" si="21">SUM(L92,R92,X92,AD92,AJ92,AP92)</f>
        <v>0</v>
      </c>
    </row>
    <row r="93" spans="1:51" ht="32.25" customHeight="1">
      <c r="A93" s="135">
        <v>2</v>
      </c>
      <c r="B93" s="44" t="s">
        <v>190</v>
      </c>
      <c r="C93" s="114" t="s">
        <v>197</v>
      </c>
      <c r="D93" s="42"/>
      <c r="E93" s="46"/>
      <c r="F93" s="42">
        <v>1</v>
      </c>
      <c r="G93" s="127">
        <v>5</v>
      </c>
      <c r="H93" s="126"/>
      <c r="I93" s="124"/>
      <c r="J93" s="124"/>
      <c r="K93" s="124"/>
      <c r="L93" s="126">
        <v>0</v>
      </c>
      <c r="M93" s="66"/>
      <c r="N93" s="66"/>
      <c r="O93" s="64"/>
      <c r="P93" s="64"/>
      <c r="Q93" s="64"/>
      <c r="R93" s="66"/>
      <c r="S93" s="73"/>
      <c r="T93" s="73"/>
      <c r="U93" s="73"/>
      <c r="V93" s="73"/>
      <c r="W93" s="71"/>
      <c r="X93" s="73"/>
      <c r="Y93" s="82"/>
      <c r="Z93" s="83"/>
      <c r="AA93" s="83"/>
      <c r="AB93" s="77"/>
      <c r="AC93" s="24"/>
      <c r="AD93" s="82"/>
      <c r="AE93" s="86"/>
      <c r="AF93" s="85"/>
      <c r="AG93" s="86"/>
      <c r="AH93" s="86"/>
      <c r="AI93" s="85"/>
      <c r="AJ93" s="85"/>
      <c r="AK93" s="91"/>
      <c r="AL93" s="91"/>
      <c r="AM93" s="91"/>
      <c r="AN93" s="91"/>
      <c r="AO93" s="90"/>
      <c r="AP93" s="91"/>
      <c r="AQ93" s="11">
        <f>SUM(G93,I93,K93,M93,O93,Q93,S93,U93,W93,Y93,AA93,AC93,AE93,AG93,AI93,AK93,AM93,AO899)</f>
        <v>5</v>
      </c>
      <c r="AR93" s="11">
        <f t="shared" si="20"/>
        <v>5</v>
      </c>
      <c r="AS93" s="11">
        <f t="shared" si="21"/>
        <v>0</v>
      </c>
    </row>
    <row r="94" spans="1:51" ht="32.25" customHeight="1">
      <c r="A94" s="135">
        <v>3</v>
      </c>
      <c r="B94" s="44" t="s">
        <v>195</v>
      </c>
      <c r="C94" s="114" t="s">
        <v>198</v>
      </c>
      <c r="D94" s="42"/>
      <c r="E94" s="46"/>
      <c r="F94" s="42">
        <v>1</v>
      </c>
      <c r="G94" s="127">
        <v>5</v>
      </c>
      <c r="H94" s="126"/>
      <c r="I94" s="124"/>
      <c r="J94" s="124"/>
      <c r="K94" s="124"/>
      <c r="L94" s="126">
        <v>0</v>
      </c>
      <c r="M94" s="66"/>
      <c r="N94" s="66"/>
      <c r="O94" s="64"/>
      <c r="P94" s="64"/>
      <c r="Q94" s="64"/>
      <c r="R94" s="66"/>
      <c r="S94" s="73"/>
      <c r="T94" s="73"/>
      <c r="U94" s="73"/>
      <c r="V94" s="73"/>
      <c r="W94" s="71"/>
      <c r="X94" s="73"/>
      <c r="Y94" s="82"/>
      <c r="Z94" s="83"/>
      <c r="AA94" s="83"/>
      <c r="AB94" s="77"/>
      <c r="AC94" s="24"/>
      <c r="AD94" s="82"/>
      <c r="AE94" s="86"/>
      <c r="AF94" s="85"/>
      <c r="AG94" s="86"/>
      <c r="AH94" s="86"/>
      <c r="AI94" s="85"/>
      <c r="AJ94" s="85"/>
      <c r="AK94" s="91"/>
      <c r="AL94" s="91"/>
      <c r="AM94" s="91"/>
      <c r="AN94" s="91"/>
      <c r="AO94" s="90"/>
      <c r="AP94" s="91"/>
      <c r="AQ94" s="11">
        <f>SUM(G94,I94,K94,M94,O94,Q94,S94,U94,W94,Y94,AA94,AC94,AE94,AG94,AI94,AK94,AM94,AO900)</f>
        <v>5</v>
      </c>
      <c r="AR94" s="11">
        <f t="shared" si="20"/>
        <v>5</v>
      </c>
      <c r="AS94" s="11">
        <f t="shared" si="21"/>
        <v>0</v>
      </c>
    </row>
    <row r="95" spans="1:51" ht="32.25" customHeight="1">
      <c r="A95" s="162" t="s">
        <v>30</v>
      </c>
      <c r="B95" s="163"/>
      <c r="C95" s="138"/>
      <c r="D95" s="94"/>
      <c r="E95" s="139"/>
      <c r="F95" s="94"/>
      <c r="G95" s="140">
        <f t="shared" ref="G95:AS95" si="22">+SUM(G92,G93,G94)</f>
        <v>15</v>
      </c>
      <c r="H95" s="140">
        <f t="shared" si="22"/>
        <v>0</v>
      </c>
      <c r="I95" s="140">
        <f t="shared" si="22"/>
        <v>0</v>
      </c>
      <c r="J95" s="140">
        <f t="shared" si="22"/>
        <v>0</v>
      </c>
      <c r="K95" s="140">
        <f t="shared" si="22"/>
        <v>0</v>
      </c>
      <c r="L95" s="140">
        <f t="shared" si="22"/>
        <v>0</v>
      </c>
      <c r="M95" s="140">
        <f t="shared" si="22"/>
        <v>0</v>
      </c>
      <c r="N95" s="140">
        <f t="shared" si="22"/>
        <v>0</v>
      </c>
      <c r="O95" s="140">
        <f t="shared" si="22"/>
        <v>0</v>
      </c>
      <c r="P95" s="140">
        <f t="shared" si="22"/>
        <v>0</v>
      </c>
      <c r="Q95" s="140">
        <f t="shared" si="22"/>
        <v>0</v>
      </c>
      <c r="R95" s="140">
        <f t="shared" si="22"/>
        <v>0</v>
      </c>
      <c r="S95" s="140">
        <f t="shared" si="22"/>
        <v>0</v>
      </c>
      <c r="T95" s="140">
        <f t="shared" si="22"/>
        <v>0</v>
      </c>
      <c r="U95" s="140">
        <f t="shared" si="22"/>
        <v>0</v>
      </c>
      <c r="V95" s="140">
        <f t="shared" si="22"/>
        <v>0</v>
      </c>
      <c r="W95" s="140">
        <f t="shared" si="22"/>
        <v>0</v>
      </c>
      <c r="X95" s="140">
        <f t="shared" si="22"/>
        <v>0</v>
      </c>
      <c r="Y95" s="140">
        <f t="shared" si="22"/>
        <v>0</v>
      </c>
      <c r="Z95" s="140">
        <f t="shared" si="22"/>
        <v>0</v>
      </c>
      <c r="AA95" s="140">
        <f t="shared" si="22"/>
        <v>0</v>
      </c>
      <c r="AB95" s="140">
        <f t="shared" si="22"/>
        <v>0</v>
      </c>
      <c r="AC95" s="140">
        <f t="shared" si="22"/>
        <v>0</v>
      </c>
      <c r="AD95" s="140">
        <f t="shared" si="22"/>
        <v>0</v>
      </c>
      <c r="AE95" s="140">
        <f t="shared" si="22"/>
        <v>0</v>
      </c>
      <c r="AF95" s="140">
        <f t="shared" si="22"/>
        <v>0</v>
      </c>
      <c r="AG95" s="140">
        <f t="shared" si="22"/>
        <v>0</v>
      </c>
      <c r="AH95" s="140">
        <f t="shared" si="22"/>
        <v>0</v>
      </c>
      <c r="AI95" s="140">
        <f t="shared" si="22"/>
        <v>0</v>
      </c>
      <c r="AJ95" s="140">
        <f t="shared" si="22"/>
        <v>0</v>
      </c>
      <c r="AK95" s="140">
        <f t="shared" si="22"/>
        <v>0</v>
      </c>
      <c r="AL95" s="140">
        <f t="shared" si="22"/>
        <v>0</v>
      </c>
      <c r="AM95" s="140">
        <f t="shared" si="22"/>
        <v>0</v>
      </c>
      <c r="AN95" s="140">
        <f t="shared" si="22"/>
        <v>0</v>
      </c>
      <c r="AO95" s="140">
        <f t="shared" si="22"/>
        <v>0</v>
      </c>
      <c r="AP95" s="140">
        <f t="shared" si="22"/>
        <v>0</v>
      </c>
      <c r="AQ95" s="140">
        <f t="shared" si="22"/>
        <v>15</v>
      </c>
      <c r="AR95" s="140">
        <f t="shared" si="22"/>
        <v>15</v>
      </c>
      <c r="AS95" s="140">
        <f t="shared" si="22"/>
        <v>0</v>
      </c>
    </row>
    <row r="96" spans="1:51" ht="32.25" customHeight="1">
      <c r="A96" s="21"/>
      <c r="B96" s="134" t="s">
        <v>191</v>
      </c>
      <c r="C96" s="16"/>
      <c r="D96" s="16"/>
      <c r="E96" s="16"/>
      <c r="F96" s="16"/>
      <c r="G96" s="23">
        <f t="shared" ref="G96:AS96" si="23">SUM(G23,G56,G72,G90,G95)</f>
        <v>216</v>
      </c>
      <c r="H96" s="23">
        <f t="shared" si="23"/>
        <v>250</v>
      </c>
      <c r="I96" s="23">
        <f t="shared" si="23"/>
        <v>120</v>
      </c>
      <c r="J96" s="23">
        <f t="shared" si="23"/>
        <v>190</v>
      </c>
      <c r="K96" s="23">
        <f t="shared" si="23"/>
        <v>0</v>
      </c>
      <c r="L96" s="23">
        <f t="shared" si="23"/>
        <v>30</v>
      </c>
      <c r="M96" s="23">
        <f t="shared" si="23"/>
        <v>90</v>
      </c>
      <c r="N96" s="23">
        <f t="shared" si="23"/>
        <v>135</v>
      </c>
      <c r="O96" s="23">
        <f t="shared" si="23"/>
        <v>420</v>
      </c>
      <c r="P96" s="23">
        <f t="shared" si="23"/>
        <v>160</v>
      </c>
      <c r="Q96" s="23">
        <f t="shared" si="23"/>
        <v>0</v>
      </c>
      <c r="R96" s="23">
        <f t="shared" si="23"/>
        <v>30</v>
      </c>
      <c r="S96" s="23">
        <f t="shared" si="23"/>
        <v>120</v>
      </c>
      <c r="T96" s="23">
        <f t="shared" si="23"/>
        <v>205</v>
      </c>
      <c r="U96" s="23">
        <f t="shared" si="23"/>
        <v>150</v>
      </c>
      <c r="V96" s="23">
        <f t="shared" si="23"/>
        <v>275</v>
      </c>
      <c r="W96" s="23">
        <f t="shared" si="23"/>
        <v>0</v>
      </c>
      <c r="X96" s="23">
        <f t="shared" si="23"/>
        <v>30</v>
      </c>
      <c r="Y96" s="23">
        <f t="shared" si="23"/>
        <v>90</v>
      </c>
      <c r="Z96" s="23">
        <f t="shared" si="23"/>
        <v>185</v>
      </c>
      <c r="AA96" s="23">
        <f t="shared" si="23"/>
        <v>310</v>
      </c>
      <c r="AB96" s="23">
        <f t="shared" si="23"/>
        <v>205</v>
      </c>
      <c r="AC96" s="23">
        <f t="shared" si="23"/>
        <v>0</v>
      </c>
      <c r="AD96" s="23">
        <f t="shared" si="23"/>
        <v>30</v>
      </c>
      <c r="AE96" s="23">
        <f t="shared" si="23"/>
        <v>60</v>
      </c>
      <c r="AF96" s="23">
        <f t="shared" si="23"/>
        <v>115</v>
      </c>
      <c r="AG96" s="23">
        <f t="shared" si="23"/>
        <v>370</v>
      </c>
      <c r="AH96" s="23">
        <f t="shared" si="23"/>
        <v>265</v>
      </c>
      <c r="AI96" s="23">
        <f t="shared" si="23"/>
        <v>0</v>
      </c>
      <c r="AJ96" s="23">
        <f t="shared" si="23"/>
        <v>31</v>
      </c>
      <c r="AK96" s="23">
        <f t="shared" si="23"/>
        <v>80</v>
      </c>
      <c r="AL96" s="23">
        <f t="shared" si="23"/>
        <v>120</v>
      </c>
      <c r="AM96" s="23">
        <f t="shared" si="23"/>
        <v>175</v>
      </c>
      <c r="AN96" s="23">
        <f t="shared" si="23"/>
        <v>350</v>
      </c>
      <c r="AO96" s="23">
        <f t="shared" si="23"/>
        <v>0</v>
      </c>
      <c r="AP96" s="23">
        <f t="shared" si="23"/>
        <v>29</v>
      </c>
      <c r="AQ96" s="23">
        <f t="shared" si="23"/>
        <v>2201</v>
      </c>
      <c r="AR96" s="23">
        <f t="shared" si="23"/>
        <v>4656</v>
      </c>
      <c r="AS96" s="23">
        <f t="shared" si="23"/>
        <v>180</v>
      </c>
    </row>
    <row r="97" spans="1:51" ht="32.25" customHeight="1">
      <c r="A97" s="160" t="s">
        <v>33</v>
      </c>
      <c r="B97" s="161"/>
      <c r="C97" s="11"/>
      <c r="D97" s="16"/>
      <c r="E97" s="16"/>
      <c r="F97" s="16"/>
      <c r="G97" s="112"/>
      <c r="H97" s="112"/>
      <c r="I97" s="112"/>
      <c r="J97" s="112"/>
      <c r="K97" s="112"/>
      <c r="L97" s="136">
        <f>SUM(L23,L56,L72,L89)</f>
        <v>30</v>
      </c>
      <c r="M97" s="112"/>
      <c r="N97" s="112"/>
      <c r="O97" s="112"/>
      <c r="P97" s="112"/>
      <c r="Q97" s="112"/>
      <c r="R97" s="136">
        <f>SUM(R23,R56,R72,R89)</f>
        <v>30</v>
      </c>
      <c r="S97" s="112"/>
      <c r="T97" s="112"/>
      <c r="U97" s="112"/>
      <c r="V97" s="112"/>
      <c r="W97" s="112"/>
      <c r="X97" s="112">
        <f>SUM(X23,X56,X72,X89)</f>
        <v>30</v>
      </c>
      <c r="Y97" s="112"/>
      <c r="Z97" s="112"/>
      <c r="AA97" s="112"/>
      <c r="AB97" s="112"/>
      <c r="AC97" s="112"/>
      <c r="AD97" s="112">
        <f>SUM(AD23,AD56,AD72,AD89)</f>
        <v>30</v>
      </c>
      <c r="AE97" s="112"/>
      <c r="AF97" s="112"/>
      <c r="AG97" s="112"/>
      <c r="AH97" s="112"/>
      <c r="AI97" s="112"/>
      <c r="AJ97" s="112">
        <f>SUM(AJ23,AJ56,AJ72,AJ89)</f>
        <v>31</v>
      </c>
      <c r="AK97" s="112"/>
      <c r="AL97" s="112"/>
      <c r="AM97" s="112"/>
      <c r="AN97" s="112"/>
      <c r="AO97" s="112"/>
      <c r="AP97" s="112">
        <f>SUM(AP23,AP56,AP72,AP89)</f>
        <v>29</v>
      </c>
      <c r="AQ97" s="112"/>
      <c r="AR97" s="112"/>
      <c r="AS97" s="112"/>
    </row>
    <row r="98" spans="1:51" s="171" customFormat="1" ht="32.25" customHeight="1">
      <c r="A98" s="169" t="s">
        <v>199</v>
      </c>
      <c r="B98" s="170"/>
      <c r="C98" s="170"/>
      <c r="D98" s="170"/>
      <c r="E98" s="170"/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170"/>
      <c r="Q98" s="170"/>
      <c r="R98" s="170"/>
      <c r="S98" s="170"/>
      <c r="T98" s="170"/>
      <c r="U98" s="170"/>
      <c r="V98" s="170"/>
      <c r="W98" s="170"/>
      <c r="X98" s="170"/>
      <c r="Y98" s="170"/>
      <c r="Z98" s="170"/>
      <c r="AA98" s="170"/>
      <c r="AB98" s="170"/>
      <c r="AC98" s="170"/>
      <c r="AD98" s="170"/>
      <c r="AE98" s="170"/>
      <c r="AF98" s="170"/>
      <c r="AG98" s="170"/>
      <c r="AH98" s="170"/>
      <c r="AI98" s="170"/>
      <c r="AJ98" s="170"/>
      <c r="AK98" s="170"/>
      <c r="AL98" s="170"/>
      <c r="AM98" s="170"/>
    </row>
    <row r="99" spans="1:51" ht="333.75" customHeight="1">
      <c r="A99" s="157" t="s">
        <v>187</v>
      </c>
      <c r="B99" s="158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9"/>
    </row>
    <row r="106" spans="1:51" s="25" customFormat="1" ht="32.25" customHeight="1">
      <c r="A106" s="1"/>
      <c r="B106" s="27"/>
      <c r="C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1"/>
      <c r="AU106" s="1"/>
      <c r="AV106" s="1"/>
      <c r="AW106" s="1"/>
      <c r="AX106" s="1"/>
      <c r="AY106" s="1"/>
    </row>
  </sheetData>
  <mergeCells count="39">
    <mergeCell ref="B4:AD4"/>
    <mergeCell ref="A1:R1"/>
    <mergeCell ref="S1:AS1"/>
    <mergeCell ref="G2:T2"/>
    <mergeCell ref="B3:U3"/>
    <mergeCell ref="W3:AG3"/>
    <mergeCell ref="AS13:AS14"/>
    <mergeCell ref="A23:B23"/>
    <mergeCell ref="A24:AS24"/>
    <mergeCell ref="A5:F5"/>
    <mergeCell ref="G5:AD5"/>
    <mergeCell ref="D6:F7"/>
    <mergeCell ref="G6:R6"/>
    <mergeCell ref="S6:AD6"/>
    <mergeCell ref="A10:AS10"/>
    <mergeCell ref="AQ6:AQ9"/>
    <mergeCell ref="AR6:AR9"/>
    <mergeCell ref="AS6:AS9"/>
    <mergeCell ref="G7:L7"/>
    <mergeCell ref="M7:R7"/>
    <mergeCell ref="S7:X7"/>
    <mergeCell ref="Y7:AD7"/>
    <mergeCell ref="AE7:AJ7"/>
    <mergeCell ref="AK7:AP7"/>
    <mergeCell ref="AE6:AP6"/>
    <mergeCell ref="A56:B56"/>
    <mergeCell ref="L13:L14"/>
    <mergeCell ref="A57:AS57"/>
    <mergeCell ref="A97:B97"/>
    <mergeCell ref="A99:AS99"/>
    <mergeCell ref="A58:AS58"/>
    <mergeCell ref="A72:B72"/>
    <mergeCell ref="A73:AS73"/>
    <mergeCell ref="A87:B87"/>
    <mergeCell ref="A88:AS88"/>
    <mergeCell ref="A98:XFD98"/>
    <mergeCell ref="A91:AS91"/>
    <mergeCell ref="A90:B90"/>
    <mergeCell ref="A95:B95"/>
  </mergeCells>
  <printOptions horizontalCentered="1"/>
  <pageMargins left="0.19685039370078741" right="0.19685039370078741" top="0.19685039370078741" bottom="0.19685039370078741" header="0.19685039370078741" footer="0.19685039370078741"/>
  <pageSetup paperSize="8" scale="38" fitToHeight="2" orientation="landscape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I stopień stacjonarne</vt:lpstr>
      <vt:lpstr>I stopień niestacjonarne</vt:lpstr>
      <vt:lpstr>'I stopień stacjonarne'!Obszar_wydruku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Błaszkiewicz</dc:creator>
  <cp:lastModifiedBy>Beata Niebudek</cp:lastModifiedBy>
  <cp:lastPrinted>2020-05-28T08:44:43Z</cp:lastPrinted>
  <dcterms:created xsi:type="dcterms:W3CDTF">2019-01-10T10:10:10Z</dcterms:created>
  <dcterms:modified xsi:type="dcterms:W3CDTF">2020-08-18T11:41:06Z</dcterms:modified>
</cp:coreProperties>
</file>